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/>
  <mc:AlternateContent xmlns:mc="http://schemas.openxmlformats.org/markup-compatibility/2006">
    <mc:Choice Requires="x15">
      <x15ac:absPath xmlns:x15ac="http://schemas.microsoft.com/office/spreadsheetml/2010/11/ac" url="D:\РАБОТА\КАЛЬКУЛЯЦИИ и расч матер по платным услугам\ПРЕЙСКУРАНТЫ\Новые цены 2025год\"/>
    </mc:Choice>
  </mc:AlternateContent>
  <xr:revisionPtr revIDLastSave="0" documentId="13_ncr:1_{A03AB9BC-0DF2-4311-87CE-938C0ACC11D8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тарифы" sheetId="2" r:id="rId1"/>
  </sheets>
  <definedNames>
    <definedName name="_xlnm.Print_Area" localSheetId="0">тарифы!$A$1:$E$192</definedName>
  </definedNames>
  <calcPr calcId="191029"/>
</workbook>
</file>

<file path=xl/calcChain.xml><?xml version="1.0" encoding="utf-8"?>
<calcChain xmlns="http://schemas.openxmlformats.org/spreadsheetml/2006/main">
  <c r="D180" i="2" l="1"/>
  <c r="D59" i="2"/>
  <c r="D182" i="2" s="1"/>
  <c r="D76" i="2"/>
  <c r="D183" i="2" s="1"/>
  <c r="E128" i="2"/>
  <c r="D128" i="2"/>
  <c r="E97" i="2"/>
  <c r="D97" i="2"/>
  <c r="D85" i="2"/>
  <c r="E59" i="2"/>
  <c r="E76" i="2"/>
  <c r="E60" i="2"/>
  <c r="D60" i="2"/>
  <c r="D89" i="2"/>
  <c r="G182" i="2" l="1"/>
  <c r="D19" i="2" s="1"/>
  <c r="G183" i="2"/>
  <c r="G184" i="2" l="1"/>
  <c r="D20" i="2"/>
</calcChain>
</file>

<file path=xl/sharedStrings.xml><?xml version="1.0" encoding="utf-8"?>
<sst xmlns="http://schemas.openxmlformats.org/spreadsheetml/2006/main" count="422" uniqueCount="270">
  <si>
    <t>Единица измерения</t>
  </si>
  <si>
    <t>1.</t>
  </si>
  <si>
    <t>2.1.</t>
  </si>
  <si>
    <t>Наименование платных медицинских услуг</t>
  </si>
  <si>
    <t>1.1.</t>
  </si>
  <si>
    <t>1.2.</t>
  </si>
  <si>
    <t>1.3.</t>
  </si>
  <si>
    <t>1.4.</t>
  </si>
  <si>
    <t>1.1.1.</t>
  </si>
  <si>
    <t>Исследование</t>
  </si>
  <si>
    <t>3.</t>
  </si>
  <si>
    <t>Пребывание в круглосуточном стационаре терапевтического отделения</t>
  </si>
  <si>
    <t>Общий анализ крови</t>
  </si>
  <si>
    <t>Общий анализ мочи</t>
  </si>
  <si>
    <t>Анализ крови на RW</t>
  </si>
  <si>
    <t>в одной проекции</t>
  </si>
  <si>
    <t>1.1.1.1.</t>
  </si>
  <si>
    <t>Лабораторная диагностика</t>
  </si>
  <si>
    <t>Примечание: В тарифах не учтена стоимость лекарственных средств изделий медицинского назначения и других материалов, которые оплачиваются заказчиком дополнительно.</t>
  </si>
  <si>
    <t xml:space="preserve">УТВЕРЖДАЮ </t>
  </si>
  <si>
    <t>УЗ "Краснопольская ЦРБ"</t>
  </si>
  <si>
    <t>ПРЕЙСКУРАНТ</t>
  </si>
  <si>
    <t xml:space="preserve">на платные медицинские услуги по УЗ "Краснопольская ЦРБ" </t>
  </si>
  <si>
    <t>(для иностранных граждан)</t>
  </si>
  <si>
    <t>Лучевая диагностика (рентгенологические исследования)</t>
  </si>
  <si>
    <t>Лучевая диагностика:</t>
  </si>
  <si>
    <t>в двух проекциях</t>
  </si>
  <si>
    <t>1.1.1.1.1.</t>
  </si>
  <si>
    <t>1.1.1.1.2.</t>
  </si>
  <si>
    <t>1.1.1.2.</t>
  </si>
  <si>
    <t>рентгенологические исследования:</t>
  </si>
  <si>
    <t>рентгенологические исследования органов грудной полости:</t>
  </si>
  <si>
    <t>флюорография профилактическая:</t>
  </si>
  <si>
    <t>анализ флюорограммы врачом</t>
  </si>
  <si>
    <t>Забор крови на ВИЧ</t>
  </si>
  <si>
    <t>Койко - день</t>
  </si>
  <si>
    <t>пипетирование:</t>
  </si>
  <si>
    <t>Гематологические исследования:</t>
  </si>
  <si>
    <t>3.1.</t>
  </si>
  <si>
    <t>определение гемоглобина гемоглобин-цианидным методом</t>
  </si>
  <si>
    <t>3.2.</t>
  </si>
  <si>
    <t>ИТОГО</t>
  </si>
  <si>
    <t>исследование мочи:</t>
  </si>
  <si>
    <t>2.1.1.</t>
  </si>
  <si>
    <t>2.1.2.</t>
  </si>
  <si>
    <t>2.1.3.</t>
  </si>
  <si>
    <t>обнаружение белка:</t>
  </si>
  <si>
    <t>2.1.3.1.</t>
  </si>
  <si>
    <t>экспресс-тестом</t>
  </si>
  <si>
    <t>2.1.4.</t>
  </si>
  <si>
    <t>определение белка:</t>
  </si>
  <si>
    <t>2.1.4.1.</t>
  </si>
  <si>
    <t>в норме</t>
  </si>
  <si>
    <t>забор крови из вены</t>
  </si>
  <si>
    <t>Экономист</t>
  </si>
  <si>
    <t>1.1.2.</t>
  </si>
  <si>
    <t>1.2.1.</t>
  </si>
  <si>
    <t>1.2.2.</t>
  </si>
  <si>
    <t>1.2.3.</t>
  </si>
  <si>
    <t>Ультразвуковая диагностика</t>
  </si>
  <si>
    <t>Ультразвуковая диагностика:</t>
  </si>
  <si>
    <t>Ультразвуковое исследование органов брюшной полости:</t>
  </si>
  <si>
    <t>Печень, желчный пузырь без определения функции</t>
  </si>
  <si>
    <t>Печень, желчный пузырь с определением функции</t>
  </si>
  <si>
    <t>Поджелудочная железа</t>
  </si>
  <si>
    <t>Селезенка</t>
  </si>
  <si>
    <t>Ультразвуковое исследование органов мочеполовой системы:</t>
  </si>
  <si>
    <t>Почки и надпочечники</t>
  </si>
  <si>
    <t>Мочевой пузырь</t>
  </si>
  <si>
    <t>Мочевой пузырь с определением остаточной мочи</t>
  </si>
  <si>
    <t>Почки, надпочечники и мочевой пузырь</t>
  </si>
  <si>
    <t>Почки, надпочечники и мочевой пузырь с определением остаточной мочи</t>
  </si>
  <si>
    <t>Предстательная железа с мочевым пузырем и определением остаточной мочи</t>
  </si>
  <si>
    <t>Органы брюшной полости и почки (печень и желчный пузырь без определения функции, поджелудочная железа, селезенка, почки и надпочечники, кишечник без заполнения жидкостью)</t>
  </si>
  <si>
    <t>Ультразвуковое исследование других органов:</t>
  </si>
  <si>
    <t>Щитовидная железа с лимфатическими поверхностными узлами</t>
  </si>
  <si>
    <t>Молочные железы с лимфатическими поверхностными узлами</t>
  </si>
  <si>
    <t>№                          п/п</t>
  </si>
  <si>
    <t>Пипетирование</t>
  </si>
  <si>
    <t>Регистрация</t>
  </si>
  <si>
    <t>Проба</t>
  </si>
  <si>
    <t>Главный врач</t>
  </si>
  <si>
    <t>Медицинская услуга  по получению справки вида на жительство</t>
  </si>
  <si>
    <t>для мужчин</t>
  </si>
  <si>
    <t xml:space="preserve">для женщин </t>
  </si>
  <si>
    <t>Биохимический анализ крови:</t>
  </si>
  <si>
    <t>1.5.</t>
  </si>
  <si>
    <t>кинетическим методом</t>
  </si>
  <si>
    <t>Лечение синдрома отмены алкоголя</t>
  </si>
  <si>
    <t xml:space="preserve">Наркология </t>
  </si>
  <si>
    <t>Лечение психических и поведенческих расстройств вследствие употребления псиоактивных веществ</t>
  </si>
  <si>
    <t>Лечение синдрома отмены алкоголя (медикоментозное)</t>
  </si>
  <si>
    <t>Курс</t>
  </si>
  <si>
    <t>Внутривенное введение препаратов ("дисульфирам, плацебо")</t>
  </si>
  <si>
    <t>Манипуляция</t>
  </si>
  <si>
    <t>Медицинские манипуляции для больных наркологического профиля</t>
  </si>
  <si>
    <t>Инъекция внутривенная для больных наркологического профиля</t>
  </si>
  <si>
    <t>Процедура</t>
  </si>
  <si>
    <t>Внутримышечная или подкожная инъекция больных наркологического профиля</t>
  </si>
  <si>
    <t>Внутривенное капельное введение солевых растворов для больных наркологического профиля</t>
  </si>
  <si>
    <t>Профилактические и обязательные медицинские осмотры граждан</t>
  </si>
  <si>
    <t>Осмотры специалистами</t>
  </si>
  <si>
    <t>Осмотр</t>
  </si>
  <si>
    <t>врачом-оториноларингологом</t>
  </si>
  <si>
    <t>врачом-хирургом</t>
  </si>
  <si>
    <t>врачом-акушером-гинекологом</t>
  </si>
  <si>
    <t>врачом-фтизиатром</t>
  </si>
  <si>
    <t>1.6.</t>
  </si>
  <si>
    <t>врачом-психиатром-наркологом</t>
  </si>
  <si>
    <t>1.7.</t>
  </si>
  <si>
    <t>врачом-стоматологом</t>
  </si>
  <si>
    <t>вынесение врачом-специалистом заключительного экспертного решения</t>
  </si>
  <si>
    <t>Услуга</t>
  </si>
  <si>
    <t>1.9.</t>
  </si>
  <si>
    <t>регистрация освидетельствуемого медицинским регистратором</t>
  </si>
  <si>
    <t>2.</t>
  </si>
  <si>
    <t>Функциональные исследования</t>
  </si>
  <si>
    <t>1.10.</t>
  </si>
  <si>
    <t>Консультации врачей-специалистов</t>
  </si>
  <si>
    <t>Консультация</t>
  </si>
  <si>
    <t>1.11.</t>
  </si>
  <si>
    <t>1.12.</t>
  </si>
  <si>
    <t>врачом-офтальмологом</t>
  </si>
  <si>
    <t>врачом-неврологом</t>
  </si>
  <si>
    <t>Тариф (в рублях)</t>
  </si>
  <si>
    <t>________ Г.Э.Морозова</t>
  </si>
  <si>
    <t>Единичное</t>
  </si>
  <si>
    <t>Каждое последующее</t>
  </si>
  <si>
    <t>Функциональная диагностика</t>
  </si>
  <si>
    <t>Функциональная диагностика:</t>
  </si>
  <si>
    <t>электрокардиологические исследования:</t>
  </si>
  <si>
    <t>электрокардиограмма в 12 отведениях:</t>
  </si>
  <si>
    <t>электрокардиограмма в 12 отведениях без функциональных проб</t>
  </si>
  <si>
    <t xml:space="preserve">полуавтоматическими дозаторами  </t>
  </si>
  <si>
    <t>О.В.Бушкова</t>
  </si>
  <si>
    <t>Главный бухгалтер</t>
  </si>
  <si>
    <t>М.Н.Нестерук</t>
  </si>
  <si>
    <t>Массаж</t>
  </si>
  <si>
    <t>Выполнение массажных процедур механическим воздействием руками</t>
  </si>
  <si>
    <t>Массаж шеи</t>
  </si>
  <si>
    <t>Массаж воротниковой зоны (задней поверхности шеи, спина до уровня 4-го грудного позвонка, передней поверхности грудной клетки до 2-го ребра)</t>
  </si>
  <si>
    <t>Массаж верхней конечности</t>
  </si>
  <si>
    <t>Массаж  лучезапястного сустава (проксимального отдела кисти, области лучезапястного  сустава и предплечья)</t>
  </si>
  <si>
    <t>Массаж кисти и предплечья</t>
  </si>
  <si>
    <t>Массаж области  грудной клетки (области передней поверхности грудной клетки от передних границ  надплечий до реберных дуг и области спины от 7-го до 1-го поясничного позвонка)</t>
  </si>
  <si>
    <t xml:space="preserve">Массаж пояснично – крестцовой  области  (от 1-го поясничного позвонка до нижних ягодичных складок) </t>
  </si>
  <si>
    <t>Массаж нижней конечности и поясницы (области стопы, голени, бедра, ягодичной и пояснично-крестцовой области)</t>
  </si>
  <si>
    <t xml:space="preserve">Массаж коленного сустава (верхней трети голени, области  коленного  сустава и нижней трети бедра) </t>
  </si>
  <si>
    <t xml:space="preserve">Ультразвуковая допплерография </t>
  </si>
  <si>
    <t>Ультразвуковая допплерография одного артериального бассейна (брахиоцефальных артерий, артерий верхних конечностей или аретерий нижних конечностей)</t>
  </si>
  <si>
    <t>на цветных ультразвуковых аппаратах с допплером (аналоговые и с количеством цифровых каналов не менее 512)</t>
  </si>
  <si>
    <t>Ультразвуковая допплерография одного венозного бассейна (брахиоцефальных вен, вен верхних конечностей или вен нижних конечностей)</t>
  </si>
  <si>
    <t xml:space="preserve">Приложение № 5 </t>
  </si>
  <si>
    <t>Отдельные операции:</t>
  </si>
  <si>
    <t xml:space="preserve">полуавтоматическими дозаторами       </t>
  </si>
  <si>
    <t>прием и регистрация проб</t>
  </si>
  <si>
    <t>взятие крови из пальца</t>
  </si>
  <si>
    <t>1.4.2.</t>
  </si>
  <si>
    <t xml:space="preserve">из пальца для всего спектра гематологических исследований в понятии «общий анализ крови»   </t>
  </si>
  <si>
    <t>исследования крови:</t>
  </si>
  <si>
    <t>3.1.3.</t>
  </si>
  <si>
    <t>3.1.4.</t>
  </si>
  <si>
    <t xml:space="preserve">подсчет эритроцитов в счетной камере </t>
  </si>
  <si>
    <t>3.1.5.</t>
  </si>
  <si>
    <t>определение гематокрита</t>
  </si>
  <si>
    <t>3.1.8.</t>
  </si>
  <si>
    <t>подсчет тромбоцитов:</t>
  </si>
  <si>
    <t>3.1.8.1.</t>
  </si>
  <si>
    <t>в окрашенных мазках по Фонио</t>
  </si>
  <si>
    <t>3.1.9.</t>
  </si>
  <si>
    <t>подсчет лейкоцитов в счетной камере</t>
  </si>
  <si>
    <t>3.1.12.</t>
  </si>
  <si>
    <t>определение скорости оседания эритроцитов:</t>
  </si>
  <si>
    <t>3.1.12.2.</t>
  </si>
  <si>
    <t>автоматизированным методом</t>
  </si>
  <si>
    <t>ИТОГО ОАК</t>
  </si>
  <si>
    <t>ИТОГО ОАК с подсчетом тромбацитов</t>
  </si>
  <si>
    <t>Общеклинические исследования</t>
  </si>
  <si>
    <t xml:space="preserve">определение количества, цвета, прозрачности, наличия осадка, относительной плотности, pH </t>
  </si>
  <si>
    <t xml:space="preserve">обнаружение глюкозы экспресс-тестом </t>
  </si>
  <si>
    <t xml:space="preserve">с сульфосалициловой кислотой </t>
  </si>
  <si>
    <t>2.1.9.</t>
  </si>
  <si>
    <t>микроскопическое исследование осадка</t>
  </si>
  <si>
    <t>2.1.9.1.</t>
  </si>
  <si>
    <t>8.3.</t>
  </si>
  <si>
    <t>Отдельные виды исследований и работ:</t>
  </si>
  <si>
    <t>8.3.3.</t>
  </si>
  <si>
    <t>реакция непрямой гемагглютинации с одним антигеном (РПГА)</t>
  </si>
  <si>
    <t>2.10.</t>
  </si>
  <si>
    <t>исследование отделяемого половых органов (из уретры, цервикального канала, влагалища, секрета предстательной железы)</t>
  </si>
  <si>
    <t>2.10.1.</t>
  </si>
  <si>
    <t>микроскопическое исследование:</t>
  </si>
  <si>
    <t>2.10.1.2.</t>
  </si>
  <si>
    <t>препаратов, окрашенных метиловым синим</t>
  </si>
  <si>
    <t>препаратов, окрашенных по Граму</t>
  </si>
  <si>
    <t>Анализ обнаружения трихомонад и гонококков в препаратах отделяемого мочеполовых органов</t>
  </si>
  <si>
    <t>забор крови:</t>
  </si>
  <si>
    <t>из вены</t>
  </si>
  <si>
    <t>обработка венозной крови для получения плазмы или сыворотки</t>
  </si>
  <si>
    <t>5.</t>
  </si>
  <si>
    <t>Биохимические исследования:</t>
  </si>
  <si>
    <t>5.1.</t>
  </si>
  <si>
    <t>исследование крови:</t>
  </si>
  <si>
    <t>5.1.1.</t>
  </si>
  <si>
    <t>исследование сыворотки (плазмы) крови:</t>
  </si>
  <si>
    <t>5.1.1.1.</t>
  </si>
  <si>
    <t>проведение исследований с использованием одноканального биохимического фотометров:</t>
  </si>
  <si>
    <t>5.1.1.1.1</t>
  </si>
  <si>
    <t>определение общего белка</t>
  </si>
  <si>
    <t>5.1.1.1.2</t>
  </si>
  <si>
    <t>определение альбумина</t>
  </si>
  <si>
    <t>5.1.1.1.3</t>
  </si>
  <si>
    <t>определение мочевины</t>
  </si>
  <si>
    <t>5.1.1.1.3.2.</t>
  </si>
  <si>
    <t>5.1.1.1.4.</t>
  </si>
  <si>
    <t>определение креатинина сыворотки крови по реакции Яффе:</t>
  </si>
  <si>
    <t>5.1.1.1.4.2.</t>
  </si>
  <si>
    <t>5.1.1.1.5.</t>
  </si>
  <si>
    <t>определение мочевой кислоты ферментативным методом</t>
  </si>
  <si>
    <t>5.1.1.1.7.</t>
  </si>
  <si>
    <t>определение глюкозы в ферментативным методом</t>
  </si>
  <si>
    <t>5.1.1.1.8.</t>
  </si>
  <si>
    <t xml:space="preserve">определение общего холестерина сыворотки крови ферментативным методом   </t>
  </si>
  <si>
    <t>5.1.1.1.13.</t>
  </si>
  <si>
    <t xml:space="preserve">определение билирубина и его фракций в сыворотке крови методом Йендрашека-Клеггорн-Грофа </t>
  </si>
  <si>
    <t>5.1.1.1.14.</t>
  </si>
  <si>
    <t>определение электролитов фотометрическим методом:</t>
  </si>
  <si>
    <t>5.1.1.1.14.1.</t>
  </si>
  <si>
    <t>определение калия</t>
  </si>
  <si>
    <t>5.1.1.1.14.2.</t>
  </si>
  <si>
    <t>определение натрия</t>
  </si>
  <si>
    <t>5.1.1.1.14.3.</t>
  </si>
  <si>
    <t>определение хлора</t>
  </si>
  <si>
    <t>5.1.1.1.21.</t>
  </si>
  <si>
    <t>определение активности ферментов кинетическим методом:</t>
  </si>
  <si>
    <t>5.1.1.1.21.1.</t>
  </si>
  <si>
    <t>определение активности альфа-амилазы</t>
  </si>
  <si>
    <t>определение активности аспартатамиотрансферазы</t>
  </si>
  <si>
    <t>определение активности аланинамино-трансферазы</t>
  </si>
  <si>
    <t>Лабораторныеисследования</t>
  </si>
  <si>
    <t>общий анализ крови</t>
  </si>
  <si>
    <t>общий анализ мочи</t>
  </si>
  <si>
    <t>врачом общей практики</t>
  </si>
  <si>
    <t>1.14.</t>
  </si>
  <si>
    <t>1.21.</t>
  </si>
  <si>
    <t>1.23.</t>
  </si>
  <si>
    <t>2.10.1.3.</t>
  </si>
  <si>
    <t>"____ " __________ 20____г.</t>
  </si>
  <si>
    <t>к приказу № 165 от 14.03.2025г.</t>
  </si>
  <si>
    <t>Консультация врачей-специалистов, в том числе сотрудников кафедр, имеющих квалификациоону категорию, ученую степень, ученое звание, академическое ученое звание</t>
  </si>
  <si>
    <t>консультация врача-специалиста, имеющего вторую квалификационную категорию (врач общей практики)</t>
  </si>
  <si>
    <t>3.1.1.1.</t>
  </si>
  <si>
    <t>3.1.2.1.</t>
  </si>
  <si>
    <t>3.1.3.1.</t>
  </si>
  <si>
    <t>3.1.5.1.</t>
  </si>
  <si>
    <t>3.2.1.1.</t>
  </si>
  <si>
    <t>3.2.2.1.</t>
  </si>
  <si>
    <t>3.2.3.1.</t>
  </si>
  <si>
    <t>3.2.4.1.</t>
  </si>
  <si>
    <t>3.2.5.1.</t>
  </si>
  <si>
    <t>3.2.6.1.</t>
  </si>
  <si>
    <t>3.2.16.1.</t>
  </si>
  <si>
    <t>3.3.</t>
  </si>
  <si>
    <t>3.3.2.1.</t>
  </si>
  <si>
    <t>3.3.1.1.</t>
  </si>
  <si>
    <t xml:space="preserve">3.4. </t>
  </si>
  <si>
    <t xml:space="preserve">3.4.12. </t>
  </si>
  <si>
    <t>3.4.12.1.</t>
  </si>
  <si>
    <t xml:space="preserve">3.4.13. </t>
  </si>
  <si>
    <t>3.4.13.1.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</si>
</sst>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39" x14ac:knownFonts="1">
    <font>
      <sz val="10"/>
      <name val="Arial Cyr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1"/>
      <name val="Arial Cyr"/>
      <charset val="204"/>
    </font>
    <font>
      <sz val="9"/>
      <name val="Times New Roman"/>
      <family val="1"/>
      <charset val="204"/>
    </font>
    <font>
      <i/>
      <sz val="9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9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i/>
      <sz val="8"/>
      <name val="Times New Roman"/>
      <family val="1"/>
      <charset val="204"/>
    </font>
    <font>
      <b/>
      <i/>
      <sz val="8"/>
      <name val="Times New Roman"/>
      <family val="1"/>
      <charset val="204"/>
    </font>
    <font>
      <sz val="8"/>
      <name val="Arial Cyr"/>
      <charset val="204"/>
    </font>
    <font>
      <sz val="8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7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i/>
      <sz val="9"/>
      <color indexed="8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  <font>
      <b/>
      <i/>
      <sz val="8"/>
      <color indexed="8"/>
      <name val="Times New Roman"/>
      <family val="1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2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7" borderId="1" applyNumberFormat="0" applyAlignment="0" applyProtection="0"/>
    <xf numFmtId="0" fontId="5" fillId="20" borderId="2" applyNumberFormat="0" applyAlignment="0" applyProtection="0"/>
    <xf numFmtId="0" fontId="6" fillId="20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21" borderId="7" applyNumberFormat="0" applyAlignment="0" applyProtection="0"/>
    <xf numFmtId="0" fontId="12" fillId="0" borderId="0" applyNumberFormat="0" applyFill="0" applyBorder="0" applyAlignment="0" applyProtection="0"/>
    <xf numFmtId="0" fontId="13" fillId="22" borderId="0" applyNumberFormat="0" applyBorder="0" applyAlignment="0" applyProtection="0"/>
    <xf numFmtId="0" fontId="14" fillId="3" borderId="0" applyNumberFormat="0" applyBorder="0" applyAlignment="0" applyProtection="0"/>
    <xf numFmtId="0" fontId="15" fillId="0" borderId="0" applyNumberFormat="0" applyFill="0" applyBorder="0" applyAlignment="0" applyProtection="0"/>
    <xf numFmtId="0" fontId="1" fillId="23" borderId="8" applyNumberFormat="0" applyFont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4" borderId="0" applyNumberFormat="0" applyBorder="0" applyAlignment="0" applyProtection="0"/>
  </cellStyleXfs>
  <cellXfs count="146">
    <xf numFmtId="0" fontId="0" fillId="0" borderId="0" xfId="0"/>
    <xf numFmtId="0" fontId="21" fillId="0" borderId="0" xfId="0" applyFont="1"/>
    <xf numFmtId="0" fontId="20" fillId="0" borderId="10" xfId="0" applyFont="1" applyFill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0" fillId="0" borderId="0" xfId="0" applyAlignment="1"/>
    <xf numFmtId="0" fontId="0" fillId="0" borderId="0" xfId="0" applyFill="1"/>
    <xf numFmtId="164" fontId="0" fillId="0" borderId="0" xfId="0" applyNumberFormat="1" applyFill="1"/>
    <xf numFmtId="0" fontId="0" fillId="0" borderId="0" xfId="0" applyFill="1" applyAlignment="1">
      <alignment vertical="center"/>
    </xf>
    <xf numFmtId="0" fontId="0" fillId="0" borderId="0" xfId="0" applyFill="1" applyAlignment="1"/>
    <xf numFmtId="3" fontId="0" fillId="0" borderId="0" xfId="0" applyNumberFormat="1" applyFill="1"/>
    <xf numFmtId="0" fontId="26" fillId="0" borderId="10" xfId="0" applyFont="1" applyFill="1" applyBorder="1" applyAlignment="1">
      <alignment horizontal="center" vertical="center" wrapText="1"/>
    </xf>
    <xf numFmtId="0" fontId="30" fillId="0" borderId="0" xfId="0" applyFont="1"/>
    <xf numFmtId="0" fontId="27" fillId="0" borderId="0" xfId="0" applyFont="1" applyFill="1"/>
    <xf numFmtId="0" fontId="22" fillId="0" borderId="10" xfId="0" applyFont="1" applyFill="1" applyBorder="1" applyAlignment="1">
      <alignment horizontal="left" vertical="center" wrapText="1"/>
    </xf>
    <xf numFmtId="0" fontId="25" fillId="0" borderId="10" xfId="0" applyFont="1" applyFill="1" applyBorder="1" applyAlignment="1">
      <alignment horizontal="left" vertical="center" wrapText="1"/>
    </xf>
    <xf numFmtId="0" fontId="0" fillId="0" borderId="0" xfId="0" applyFont="1"/>
    <xf numFmtId="0" fontId="27" fillId="0" borderId="0" xfId="0" applyFont="1" applyFill="1" applyBorder="1" applyAlignment="1">
      <alignment horizontal="left" vertical="center" wrapText="1"/>
    </xf>
    <xf numFmtId="2" fontId="0" fillId="0" borderId="0" xfId="0" applyNumberFormat="1" applyFill="1"/>
    <xf numFmtId="2" fontId="0" fillId="0" borderId="0" xfId="0" applyNumberFormat="1" applyFill="1" applyBorder="1"/>
    <xf numFmtId="0" fontId="0" fillId="0" borderId="0" xfId="0" applyFill="1" applyBorder="1"/>
    <xf numFmtId="0" fontId="22" fillId="0" borderId="0" xfId="0" applyFont="1" applyBorder="1" applyAlignment="1">
      <alignment horizontal="left" vertical="center" wrapText="1"/>
    </xf>
    <xf numFmtId="0" fontId="26" fillId="0" borderId="10" xfId="0" applyFont="1" applyFill="1" applyBorder="1" applyAlignment="1">
      <alignment horizontal="center" vertical="center"/>
    </xf>
    <xf numFmtId="0" fontId="27" fillId="0" borderId="10" xfId="0" applyFont="1" applyFill="1" applyBorder="1" applyAlignment="1">
      <alignment horizontal="center" vertical="center" wrapText="1"/>
    </xf>
    <xf numFmtId="0" fontId="19" fillId="0" borderId="10" xfId="0" applyFont="1" applyFill="1" applyBorder="1" applyAlignment="1">
      <alignment horizontal="center" vertical="center"/>
    </xf>
    <xf numFmtId="0" fontId="20" fillId="0" borderId="10" xfId="0" applyFont="1" applyFill="1" applyBorder="1" applyAlignment="1">
      <alignment horizontal="center" vertical="center" wrapText="1"/>
    </xf>
    <xf numFmtId="0" fontId="26" fillId="0" borderId="0" xfId="0" applyFont="1" applyFill="1"/>
    <xf numFmtId="0" fontId="19" fillId="0" borderId="0" xfId="0" applyFont="1" applyFill="1"/>
    <xf numFmtId="0" fontId="26" fillId="0" borderId="0" xfId="0" applyFont="1" applyFill="1" applyAlignment="1">
      <alignment horizontal="center"/>
    </xf>
    <xf numFmtId="0" fontId="21" fillId="0" borderId="0" xfId="0" applyFont="1" applyFill="1"/>
    <xf numFmtId="0" fontId="26" fillId="0" borderId="10" xfId="0" applyFont="1" applyFill="1" applyBorder="1" applyAlignment="1">
      <alignment horizontal="left" vertical="center" wrapText="1"/>
    </xf>
    <xf numFmtId="2" fontId="19" fillId="0" borderId="10" xfId="0" applyNumberFormat="1" applyFont="1" applyFill="1" applyBorder="1" applyAlignment="1">
      <alignment horizontal="center" vertical="center"/>
    </xf>
    <xf numFmtId="0" fontId="28" fillId="0" borderId="10" xfId="0" applyFont="1" applyFill="1" applyBorder="1" applyAlignment="1">
      <alignment horizontal="center" vertical="center" wrapText="1"/>
    </xf>
    <xf numFmtId="0" fontId="28" fillId="0" borderId="10" xfId="0" applyFont="1" applyFill="1" applyBorder="1" applyAlignment="1">
      <alignment horizontal="center" vertical="top" wrapText="1"/>
    </xf>
    <xf numFmtId="0" fontId="29" fillId="0" borderId="10" xfId="0" applyFont="1" applyFill="1" applyBorder="1" applyAlignment="1">
      <alignment horizontal="center" vertical="center" wrapText="1"/>
    </xf>
    <xf numFmtId="0" fontId="33" fillId="0" borderId="10" xfId="0" applyFont="1" applyFill="1" applyBorder="1" applyAlignment="1">
      <alignment horizontal="center" vertical="center" wrapText="1"/>
    </xf>
    <xf numFmtId="0" fontId="31" fillId="0" borderId="10" xfId="0" applyNumberFormat="1" applyFont="1" applyFill="1" applyBorder="1" applyAlignment="1">
      <alignment horizontal="center" vertical="center" wrapText="1"/>
    </xf>
    <xf numFmtId="0" fontId="32" fillId="0" borderId="10" xfId="0" applyFont="1" applyFill="1" applyBorder="1" applyAlignment="1">
      <alignment horizontal="left" vertical="center" wrapText="1"/>
    </xf>
    <xf numFmtId="0" fontId="31" fillId="0" borderId="10" xfId="0" applyFont="1" applyFill="1" applyBorder="1" applyAlignment="1">
      <alignment horizontal="center" vertical="center" wrapText="1"/>
    </xf>
    <xf numFmtId="2" fontId="35" fillId="0" borderId="10" xfId="0" applyNumberFormat="1" applyFont="1" applyFill="1" applyBorder="1" applyAlignment="1">
      <alignment horizontal="center" vertical="center" wrapText="1"/>
    </xf>
    <xf numFmtId="0" fontId="31" fillId="0" borderId="11" xfId="0" applyNumberFormat="1" applyFont="1" applyFill="1" applyBorder="1" applyAlignment="1">
      <alignment horizontal="center" vertical="center" wrapText="1"/>
    </xf>
    <xf numFmtId="0" fontId="32" fillId="0" borderId="11" xfId="0" applyFont="1" applyFill="1" applyBorder="1" applyAlignment="1">
      <alignment horizontal="left" vertical="center" wrapText="1"/>
    </xf>
    <xf numFmtId="0" fontId="31" fillId="0" borderId="10" xfId="0" applyFont="1" applyFill="1" applyBorder="1" applyAlignment="1">
      <alignment horizontal="center" vertical="center"/>
    </xf>
    <xf numFmtId="49" fontId="31" fillId="0" borderId="10" xfId="0" applyNumberFormat="1" applyFont="1" applyFill="1" applyBorder="1" applyAlignment="1">
      <alignment horizontal="center" vertical="center" wrapText="1"/>
    </xf>
    <xf numFmtId="0" fontId="31" fillId="0" borderId="11" xfId="0" applyFont="1" applyFill="1" applyBorder="1" applyAlignment="1">
      <alignment horizontal="center" vertical="center"/>
    </xf>
    <xf numFmtId="2" fontId="19" fillId="0" borderId="11" xfId="0" applyNumberFormat="1" applyFont="1" applyFill="1" applyBorder="1" applyAlignment="1">
      <alignment horizontal="center" vertical="center"/>
    </xf>
    <xf numFmtId="0" fontId="31" fillId="0" borderId="12" xfId="0" applyNumberFormat="1" applyFont="1" applyFill="1" applyBorder="1" applyAlignment="1">
      <alignment horizontal="center" vertical="center" wrapText="1"/>
    </xf>
    <xf numFmtId="0" fontId="36" fillId="0" borderId="11" xfId="0" applyFont="1" applyFill="1" applyBorder="1" applyAlignment="1">
      <alignment horizontal="left" vertical="center" wrapText="1"/>
    </xf>
    <xf numFmtId="2" fontId="37" fillId="0" borderId="11" xfId="0" applyNumberFormat="1" applyFont="1" applyFill="1" applyBorder="1" applyAlignment="1">
      <alignment horizontal="center" vertical="center" wrapText="1"/>
    </xf>
    <xf numFmtId="0" fontId="31" fillId="0" borderId="11" xfId="0" applyFont="1" applyFill="1" applyBorder="1" applyAlignment="1">
      <alignment horizontal="left" vertical="center" wrapText="1"/>
    </xf>
    <xf numFmtId="0" fontId="35" fillId="0" borderId="10" xfId="0" applyFont="1" applyFill="1" applyBorder="1" applyAlignment="1">
      <alignment horizontal="center" vertical="center" wrapText="1"/>
    </xf>
    <xf numFmtId="0" fontId="31" fillId="0" borderId="11" xfId="0" applyFont="1" applyFill="1" applyBorder="1" applyAlignment="1">
      <alignment horizontal="left" vertical="center"/>
    </xf>
    <xf numFmtId="2" fontId="37" fillId="0" borderId="10" xfId="0" applyNumberFormat="1" applyFont="1" applyFill="1" applyBorder="1" applyAlignment="1">
      <alignment horizontal="center" vertical="center" wrapText="1"/>
    </xf>
    <xf numFmtId="14" fontId="31" fillId="0" borderId="11" xfId="0" applyNumberFormat="1" applyFont="1" applyFill="1" applyBorder="1" applyAlignment="1">
      <alignment horizontal="center" vertical="center" wrapText="1"/>
    </xf>
    <xf numFmtId="0" fontId="32" fillId="0" borderId="11" xfId="0" applyFont="1" applyFill="1" applyBorder="1" applyAlignment="1">
      <alignment horizontal="left" vertical="center"/>
    </xf>
    <xf numFmtId="0" fontId="32" fillId="0" borderId="12" xfId="0" applyFont="1" applyFill="1" applyBorder="1" applyAlignment="1">
      <alignment horizontal="left" vertical="center"/>
    </xf>
    <xf numFmtId="0" fontId="32" fillId="0" borderId="13" xfId="0" applyFont="1" applyFill="1" applyBorder="1" applyAlignment="1">
      <alignment horizontal="left" vertical="center"/>
    </xf>
    <xf numFmtId="0" fontId="32" fillId="0" borderId="14" xfId="0" applyFont="1" applyFill="1" applyBorder="1" applyAlignment="1">
      <alignment horizontal="left" vertical="center"/>
    </xf>
    <xf numFmtId="0" fontId="36" fillId="0" borderId="10" xfId="0" applyFont="1" applyFill="1" applyBorder="1" applyAlignment="1">
      <alignment horizontal="left" vertical="center"/>
    </xf>
    <xf numFmtId="0" fontId="38" fillId="0" borderId="10" xfId="0" applyFont="1" applyFill="1" applyBorder="1" applyAlignment="1">
      <alignment horizontal="center" vertical="center"/>
    </xf>
    <xf numFmtId="0" fontId="22" fillId="0" borderId="10" xfId="0" applyFont="1" applyFill="1" applyBorder="1" applyAlignment="1">
      <alignment horizontal="center" vertical="center" wrapText="1"/>
    </xf>
    <xf numFmtId="0" fontId="26" fillId="0" borderId="10" xfId="0" applyFont="1" applyFill="1" applyBorder="1" applyAlignment="1">
      <alignment horizontal="center" vertical="top" wrapText="1"/>
    </xf>
    <xf numFmtId="4" fontId="20" fillId="0" borderId="10" xfId="0" applyNumberFormat="1" applyFont="1" applyFill="1" applyBorder="1" applyAlignment="1">
      <alignment horizontal="center" vertical="center" wrapText="1"/>
    </xf>
    <xf numFmtId="49" fontId="31" fillId="0" borderId="10" xfId="0" applyNumberFormat="1" applyFont="1" applyFill="1" applyBorder="1" applyAlignment="1">
      <alignment horizontal="center" vertical="center"/>
    </xf>
    <xf numFmtId="0" fontId="32" fillId="0" borderId="15" xfId="0" applyFont="1" applyFill="1" applyBorder="1" applyAlignment="1">
      <alignment horizontal="left" vertical="center"/>
    </xf>
    <xf numFmtId="2" fontId="32" fillId="0" borderId="11" xfId="0" applyNumberFormat="1" applyFont="1" applyFill="1" applyBorder="1" applyAlignment="1">
      <alignment horizontal="left" vertical="center" wrapText="1"/>
    </xf>
    <xf numFmtId="2" fontId="31" fillId="0" borderId="10" xfId="0" applyNumberFormat="1" applyFont="1" applyFill="1" applyBorder="1" applyAlignment="1">
      <alignment horizontal="center" vertical="center"/>
    </xf>
    <xf numFmtId="2" fontId="32" fillId="0" borderId="11" xfId="0" applyNumberFormat="1" applyFont="1" applyFill="1" applyBorder="1" applyAlignment="1">
      <alignment horizontal="left" vertical="center"/>
    </xf>
    <xf numFmtId="2" fontId="32" fillId="0" borderId="12" xfId="0" applyNumberFormat="1" applyFont="1" applyFill="1" applyBorder="1" applyAlignment="1">
      <alignment vertical="center"/>
    </xf>
    <xf numFmtId="2" fontId="32" fillId="0" borderId="13" xfId="0" applyNumberFormat="1" applyFont="1" applyFill="1" applyBorder="1" applyAlignment="1">
      <alignment vertical="center"/>
    </xf>
    <xf numFmtId="2" fontId="32" fillId="0" borderId="14" xfId="0" applyNumberFormat="1" applyFont="1" applyFill="1" applyBorder="1" applyAlignment="1">
      <alignment vertical="center"/>
    </xf>
    <xf numFmtId="2" fontId="32" fillId="0" borderId="15" xfId="0" applyNumberFormat="1" applyFont="1" applyFill="1" applyBorder="1" applyAlignment="1">
      <alignment horizontal="left" vertical="center"/>
    </xf>
    <xf numFmtId="2" fontId="31" fillId="0" borderId="10" xfId="0" applyNumberFormat="1" applyFont="1" applyFill="1" applyBorder="1" applyAlignment="1">
      <alignment horizontal="center" vertical="center" wrapText="1"/>
    </xf>
    <xf numFmtId="2" fontId="19" fillId="0" borderId="10" xfId="0" applyNumberFormat="1" applyFont="1" applyFill="1" applyBorder="1" applyAlignment="1">
      <alignment horizontal="center" vertical="center" wrapText="1"/>
    </xf>
    <xf numFmtId="0" fontId="27" fillId="0" borderId="16" xfId="0" applyFont="1" applyFill="1" applyBorder="1" applyAlignment="1">
      <alignment horizontal="center" vertical="center" wrapText="1"/>
    </xf>
    <xf numFmtId="0" fontId="22" fillId="0" borderId="10" xfId="0" applyFont="1" applyFill="1" applyBorder="1" applyAlignment="1">
      <alignment vertical="center" wrapText="1"/>
    </xf>
    <xf numFmtId="0" fontId="28" fillId="0" borderId="12" xfId="0" applyFont="1" applyFill="1" applyBorder="1" applyAlignment="1">
      <alignment horizontal="center" vertical="center" wrapText="1"/>
    </xf>
    <xf numFmtId="0" fontId="28" fillId="0" borderId="10" xfId="0" applyFont="1" applyFill="1" applyBorder="1" applyAlignment="1">
      <alignment horizontal="center" vertical="center"/>
    </xf>
    <xf numFmtId="0" fontId="30" fillId="0" borderId="0" xfId="0" applyFont="1" applyFill="1"/>
    <xf numFmtId="0" fontId="27" fillId="0" borderId="0" xfId="0" applyFont="1" applyFill="1" applyAlignment="1">
      <alignment horizontal="right"/>
    </xf>
    <xf numFmtId="2" fontId="35" fillId="0" borderId="11" xfId="0" applyNumberFormat="1" applyFont="1" applyFill="1" applyBorder="1" applyAlignment="1">
      <alignment horizontal="center" vertical="center" wrapText="1"/>
    </xf>
    <xf numFmtId="0" fontId="22" fillId="0" borderId="10" xfId="0" applyFont="1" applyFill="1" applyBorder="1" applyAlignment="1">
      <alignment horizontal="left" vertical="center" wrapText="1"/>
    </xf>
    <xf numFmtId="0" fontId="19" fillId="0" borderId="0" xfId="0" applyFont="1" applyFill="1" applyAlignment="1">
      <alignment horizontal="right"/>
    </xf>
    <xf numFmtId="0" fontId="27" fillId="0" borderId="0" xfId="0" applyFont="1" applyFill="1" applyBorder="1" applyAlignment="1">
      <alignment horizontal="left" vertical="center" wrapText="1"/>
    </xf>
    <xf numFmtId="2" fontId="19" fillId="0" borderId="10" xfId="0" applyNumberFormat="1" applyFont="1" applyFill="1" applyBorder="1" applyAlignment="1">
      <alignment horizontal="center" vertical="center"/>
    </xf>
    <xf numFmtId="0" fontId="24" fillId="0" borderId="10" xfId="0" applyFont="1" applyFill="1" applyBorder="1" applyAlignment="1">
      <alignment horizontal="center" vertical="center"/>
    </xf>
    <xf numFmtId="0" fontId="23" fillId="0" borderId="12" xfId="0" applyFont="1" applyBorder="1" applyAlignment="1">
      <alignment horizontal="left" vertical="center" wrapText="1"/>
    </xf>
    <xf numFmtId="0" fontId="23" fillId="0" borderId="13" xfId="0" applyFont="1" applyBorder="1" applyAlignment="1">
      <alignment horizontal="left" vertical="center" wrapText="1"/>
    </xf>
    <xf numFmtId="0" fontId="23" fillId="0" borderId="14" xfId="0" applyFont="1" applyBorder="1" applyAlignment="1">
      <alignment horizontal="left" vertical="center" wrapText="1"/>
    </xf>
    <xf numFmtId="0" fontId="23" fillId="0" borderId="10" xfId="0" applyFont="1" applyFill="1" applyBorder="1" applyAlignment="1">
      <alignment horizontal="left" vertical="center" wrapText="1"/>
    </xf>
    <xf numFmtId="4" fontId="19" fillId="0" borderId="12" xfId="0" applyNumberFormat="1" applyFont="1" applyFill="1" applyBorder="1" applyAlignment="1">
      <alignment horizontal="center" vertical="center"/>
    </xf>
    <xf numFmtId="4" fontId="19" fillId="0" borderId="14" xfId="0" applyNumberFormat="1" applyFont="1" applyFill="1" applyBorder="1" applyAlignment="1">
      <alignment horizontal="center" vertical="center"/>
    </xf>
    <xf numFmtId="0" fontId="19" fillId="0" borderId="10" xfId="0" applyFont="1" applyFill="1" applyBorder="1" applyAlignment="1">
      <alignment horizontal="center" vertical="center"/>
    </xf>
    <xf numFmtId="0" fontId="23" fillId="0" borderId="12" xfId="0" applyFont="1" applyFill="1" applyBorder="1" applyAlignment="1">
      <alignment vertical="center" wrapText="1"/>
    </xf>
    <xf numFmtId="0" fontId="23" fillId="0" borderId="13" xfId="0" applyFont="1" applyFill="1" applyBorder="1" applyAlignment="1">
      <alignment vertical="center" wrapText="1"/>
    </xf>
    <xf numFmtId="0" fontId="23" fillId="0" borderId="14" xfId="0" applyFont="1" applyFill="1" applyBorder="1" applyAlignment="1">
      <alignment vertical="center" wrapText="1"/>
    </xf>
    <xf numFmtId="0" fontId="23" fillId="0" borderId="12" xfId="0" applyFont="1" applyFill="1" applyBorder="1" applyAlignment="1">
      <alignment horizontal="left" vertical="center" wrapText="1"/>
    </xf>
    <xf numFmtId="0" fontId="23" fillId="0" borderId="13" xfId="0" applyFont="1" applyFill="1" applyBorder="1" applyAlignment="1">
      <alignment horizontal="left" vertical="center" wrapText="1"/>
    </xf>
    <xf numFmtId="0" fontId="23" fillId="0" borderId="14" xfId="0" applyFont="1" applyFill="1" applyBorder="1" applyAlignment="1">
      <alignment horizontal="left" vertical="center" wrapText="1"/>
    </xf>
    <xf numFmtId="2" fontId="19" fillId="0" borderId="12" xfId="0" applyNumberFormat="1" applyFont="1" applyFill="1" applyBorder="1" applyAlignment="1">
      <alignment horizontal="center" vertical="center"/>
    </xf>
    <xf numFmtId="2" fontId="19" fillId="0" borderId="14" xfId="0" applyNumberFormat="1" applyFont="1" applyFill="1" applyBorder="1" applyAlignment="1">
      <alignment horizontal="center" vertical="center"/>
    </xf>
    <xf numFmtId="0" fontId="24" fillId="0" borderId="10" xfId="0" applyFont="1" applyFill="1" applyBorder="1" applyAlignment="1">
      <alignment horizontal="center" vertical="center" wrapText="1"/>
    </xf>
    <xf numFmtId="0" fontId="22" fillId="0" borderId="12" xfId="0" applyFont="1" applyFill="1" applyBorder="1" applyAlignment="1">
      <alignment horizontal="left" vertical="center" wrapText="1"/>
    </xf>
    <xf numFmtId="0" fontId="22" fillId="0" borderId="13" xfId="0" applyFont="1" applyFill="1" applyBorder="1" applyAlignment="1">
      <alignment horizontal="left" vertical="center" wrapText="1"/>
    </xf>
    <xf numFmtId="0" fontId="22" fillId="0" borderId="14" xfId="0" applyFont="1" applyFill="1" applyBorder="1" applyAlignment="1">
      <alignment horizontal="left" vertical="center" wrapText="1"/>
    </xf>
    <xf numFmtId="0" fontId="32" fillId="0" borderId="12" xfId="0" applyFont="1" applyFill="1" applyBorder="1" applyAlignment="1">
      <alignment horizontal="left" vertical="center"/>
    </xf>
    <xf numFmtId="0" fontId="32" fillId="0" borderId="13" xfId="0" applyFont="1" applyFill="1" applyBorder="1" applyAlignment="1">
      <alignment horizontal="left" vertical="center"/>
    </xf>
    <xf numFmtId="0" fontId="32" fillId="0" borderId="14" xfId="0" applyFont="1" applyFill="1" applyBorder="1" applyAlignment="1">
      <alignment horizontal="left" vertical="center"/>
    </xf>
    <xf numFmtId="2" fontId="32" fillId="0" borderId="12" xfId="0" applyNumberFormat="1" applyFont="1" applyFill="1" applyBorder="1" applyAlignment="1">
      <alignment horizontal="left" vertical="center" wrapText="1"/>
    </xf>
    <xf numFmtId="2" fontId="32" fillId="0" borderId="13" xfId="0" applyNumberFormat="1" applyFont="1" applyFill="1" applyBorder="1" applyAlignment="1">
      <alignment horizontal="left" vertical="center" wrapText="1"/>
    </xf>
    <xf numFmtId="2" fontId="32" fillId="0" borderId="14" xfId="0" applyNumberFormat="1" applyFont="1" applyFill="1" applyBorder="1" applyAlignment="1">
      <alignment horizontal="left" vertical="center" wrapText="1"/>
    </xf>
    <xf numFmtId="0" fontId="32" fillId="0" borderId="12" xfId="0" applyFont="1" applyFill="1" applyBorder="1" applyAlignment="1">
      <alignment horizontal="left" vertical="center" wrapText="1"/>
    </xf>
    <xf numFmtId="0" fontId="32" fillId="0" borderId="13" xfId="0" applyFont="1" applyFill="1" applyBorder="1" applyAlignment="1">
      <alignment horizontal="left" vertical="center" wrapText="1"/>
    </xf>
    <xf numFmtId="0" fontId="32" fillId="0" borderId="14" xfId="0" applyFont="1" applyFill="1" applyBorder="1" applyAlignment="1">
      <alignment horizontal="left" vertical="center" wrapText="1"/>
    </xf>
    <xf numFmtId="0" fontId="20" fillId="0" borderId="10" xfId="0" applyFont="1" applyFill="1" applyBorder="1" applyAlignment="1">
      <alignment horizontal="center" vertical="center" wrapText="1"/>
    </xf>
    <xf numFmtId="2" fontId="32" fillId="0" borderId="12" xfId="0" applyNumberFormat="1" applyFont="1" applyFill="1" applyBorder="1" applyAlignment="1">
      <alignment horizontal="left" vertical="center"/>
    </xf>
    <xf numFmtId="2" fontId="32" fillId="0" borderId="13" xfId="0" applyNumberFormat="1" applyFont="1" applyFill="1" applyBorder="1" applyAlignment="1">
      <alignment horizontal="left" vertical="center"/>
    </xf>
    <xf numFmtId="2" fontId="32" fillId="0" borderId="14" xfId="0" applyNumberFormat="1" applyFont="1" applyFill="1" applyBorder="1" applyAlignment="1">
      <alignment horizontal="left" vertical="center"/>
    </xf>
    <xf numFmtId="0" fontId="19" fillId="0" borderId="12" xfId="0" applyFont="1" applyFill="1" applyBorder="1" applyAlignment="1">
      <alignment horizontal="center" vertical="center"/>
    </xf>
    <xf numFmtId="0" fontId="19" fillId="0" borderId="14" xfId="0" applyFont="1" applyFill="1" applyBorder="1" applyAlignment="1">
      <alignment horizontal="center" vertical="center"/>
    </xf>
    <xf numFmtId="0" fontId="34" fillId="0" borderId="10" xfId="0" applyFont="1" applyFill="1" applyBorder="1" applyAlignment="1">
      <alignment horizontal="center" vertical="center" wrapText="1"/>
    </xf>
    <xf numFmtId="0" fontId="37" fillId="0" borderId="15" xfId="0" applyNumberFormat="1" applyFont="1" applyFill="1" applyBorder="1" applyAlignment="1">
      <alignment horizontal="center" vertical="center" wrapText="1"/>
    </xf>
    <xf numFmtId="0" fontId="37" fillId="0" borderId="17" xfId="0" applyNumberFormat="1" applyFont="1" applyFill="1" applyBorder="1" applyAlignment="1">
      <alignment horizontal="center" vertical="center" wrapText="1"/>
    </xf>
    <xf numFmtId="0" fontId="37" fillId="0" borderId="13" xfId="0" applyNumberFormat="1" applyFont="1" applyFill="1" applyBorder="1" applyAlignment="1">
      <alignment horizontal="center" vertical="center" wrapText="1"/>
    </xf>
    <xf numFmtId="0" fontId="37" fillId="0" borderId="14" xfId="0" applyNumberFormat="1" applyFont="1" applyFill="1" applyBorder="1" applyAlignment="1">
      <alignment horizontal="center" vertical="center" wrapText="1"/>
    </xf>
    <xf numFmtId="0" fontId="31" fillId="0" borderId="12" xfId="0" applyFont="1" applyFill="1" applyBorder="1" applyAlignment="1">
      <alignment horizontal="left" vertical="center"/>
    </xf>
    <xf numFmtId="0" fontId="31" fillId="0" borderId="13" xfId="0" applyFont="1" applyFill="1" applyBorder="1" applyAlignment="1">
      <alignment horizontal="left" vertical="center"/>
    </xf>
    <xf numFmtId="0" fontId="31" fillId="0" borderId="14" xfId="0" applyFont="1" applyFill="1" applyBorder="1" applyAlignment="1">
      <alignment horizontal="left" vertical="center"/>
    </xf>
    <xf numFmtId="4" fontId="35" fillId="0" borderId="12" xfId="0" applyNumberFormat="1" applyFont="1" applyFill="1" applyBorder="1" applyAlignment="1">
      <alignment horizontal="center" vertical="center" wrapText="1"/>
    </xf>
    <xf numFmtId="4" fontId="35" fillId="0" borderId="14" xfId="0" applyNumberFormat="1" applyFont="1" applyFill="1" applyBorder="1" applyAlignment="1">
      <alignment horizontal="center" vertical="center" wrapText="1"/>
    </xf>
    <xf numFmtId="2" fontId="24" fillId="0" borderId="12" xfId="0" applyNumberFormat="1" applyFont="1" applyFill="1" applyBorder="1" applyAlignment="1">
      <alignment horizontal="center" vertical="center"/>
    </xf>
    <xf numFmtId="2" fontId="24" fillId="0" borderId="14" xfId="0" applyNumberFormat="1" applyFont="1" applyFill="1" applyBorder="1" applyAlignment="1">
      <alignment horizontal="center" vertical="center"/>
    </xf>
    <xf numFmtId="4" fontId="37" fillId="0" borderId="12" xfId="0" applyNumberFormat="1" applyFont="1" applyFill="1" applyBorder="1" applyAlignment="1">
      <alignment horizontal="center" vertical="center"/>
    </xf>
    <xf numFmtId="4" fontId="37" fillId="0" borderId="14" xfId="0" applyNumberFormat="1" applyFont="1" applyFill="1" applyBorder="1" applyAlignment="1">
      <alignment horizontal="center" vertical="center"/>
    </xf>
    <xf numFmtId="0" fontId="34" fillId="0" borderId="12" xfId="0" applyFont="1" applyFill="1" applyBorder="1" applyAlignment="1">
      <alignment horizontal="center" vertical="center" wrapText="1"/>
    </xf>
    <xf numFmtId="0" fontId="34" fillId="0" borderId="13" xfId="0" applyFont="1" applyFill="1" applyBorder="1" applyAlignment="1">
      <alignment horizontal="center" vertical="center" wrapText="1"/>
    </xf>
    <xf numFmtId="0" fontId="34" fillId="0" borderId="14" xfId="0" applyFont="1" applyFill="1" applyBorder="1" applyAlignment="1">
      <alignment horizontal="center" vertical="center" wrapText="1"/>
    </xf>
    <xf numFmtId="0" fontId="20" fillId="0" borderId="11" xfId="0" applyFont="1" applyFill="1" applyBorder="1" applyAlignment="1">
      <alignment horizontal="center" vertical="center" wrapText="1"/>
    </xf>
    <xf numFmtId="0" fontId="31" fillId="0" borderId="12" xfId="0" applyFont="1" applyFill="1" applyBorder="1" applyAlignment="1">
      <alignment horizontal="left" vertical="center" wrapText="1"/>
    </xf>
    <xf numFmtId="0" fontId="31" fillId="0" borderId="13" xfId="0" applyFont="1" applyFill="1" applyBorder="1" applyAlignment="1">
      <alignment horizontal="left" vertical="center" wrapText="1"/>
    </xf>
    <xf numFmtId="0" fontId="31" fillId="0" borderId="14" xfId="0" applyFont="1" applyFill="1" applyBorder="1" applyAlignment="1">
      <alignment horizontal="left" vertical="center" wrapText="1"/>
    </xf>
    <xf numFmtId="0" fontId="27" fillId="0" borderId="0" xfId="0" applyFont="1" applyFill="1" applyAlignment="1">
      <alignment horizontal="right"/>
    </xf>
    <xf numFmtId="0" fontId="20" fillId="0" borderId="0" xfId="0" applyFont="1" applyFill="1" applyAlignment="1">
      <alignment horizontal="center" wrapText="1"/>
    </xf>
    <xf numFmtId="0" fontId="27" fillId="0" borderId="0" xfId="0" applyFont="1" applyFill="1" applyAlignment="1">
      <alignment horizontal="left"/>
    </xf>
    <xf numFmtId="0" fontId="27" fillId="0" borderId="10" xfId="0" applyFont="1" applyFill="1" applyBorder="1" applyAlignment="1">
      <alignment horizontal="center" vertical="center" wrapText="1"/>
    </xf>
    <xf numFmtId="0" fontId="26" fillId="0" borderId="10" xfId="0" applyFont="1" applyFill="1" applyBorder="1" applyAlignment="1">
      <alignment horizontal="center" vertical="center"/>
    </xf>
    <xf numFmtId="0" fontId="22" fillId="0" borderId="10" xfId="0" applyFont="1" applyFill="1" applyBorder="1" applyAlignment="1">
      <alignment horizontal="left" vertical="center" wrapText="1"/>
    </xf>
  </cellXfs>
  <cellStyles count="42">
    <cellStyle name="20% - Акцент1" xfId="1" xr:uid="{00000000-0005-0000-0000-000000000000}"/>
    <cellStyle name="20% - Акцент2" xfId="2" xr:uid="{00000000-0005-0000-0000-000001000000}"/>
    <cellStyle name="20% - Акцент3" xfId="3" xr:uid="{00000000-0005-0000-0000-000002000000}"/>
    <cellStyle name="20% - Акцент4" xfId="4" xr:uid="{00000000-0005-0000-0000-000003000000}"/>
    <cellStyle name="20% - Акцент5" xfId="5" xr:uid="{00000000-0005-0000-0000-000004000000}"/>
    <cellStyle name="20% - Акцент6" xfId="6" xr:uid="{00000000-0005-0000-0000-000005000000}"/>
    <cellStyle name="40% - Акцент1" xfId="7" xr:uid="{00000000-0005-0000-0000-000006000000}"/>
    <cellStyle name="40% - Акцент2" xfId="8" xr:uid="{00000000-0005-0000-0000-000007000000}"/>
    <cellStyle name="40% - Акцент3" xfId="9" xr:uid="{00000000-0005-0000-0000-000008000000}"/>
    <cellStyle name="40% - Акцент4" xfId="10" xr:uid="{00000000-0005-0000-0000-000009000000}"/>
    <cellStyle name="40% - Акцент5" xfId="11" xr:uid="{00000000-0005-0000-0000-00000A000000}"/>
    <cellStyle name="40% - Акцент6" xfId="12" xr:uid="{00000000-0005-0000-0000-00000B000000}"/>
    <cellStyle name="60% - Акцент1" xfId="13" xr:uid="{00000000-0005-0000-0000-00000C000000}"/>
    <cellStyle name="60% - Акцент2" xfId="14" xr:uid="{00000000-0005-0000-0000-00000D000000}"/>
    <cellStyle name="60% - Акцент3" xfId="15" xr:uid="{00000000-0005-0000-0000-00000E000000}"/>
    <cellStyle name="60% - Акцент4" xfId="16" xr:uid="{00000000-0005-0000-0000-00000F000000}"/>
    <cellStyle name="60% - Акцент5" xfId="17" xr:uid="{00000000-0005-0000-0000-000010000000}"/>
    <cellStyle name="60% - Акцент6" xfId="18" xr:uid="{00000000-0005-0000-0000-000011000000}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Текст предупреждения" xfId="40" builtinId="11" customBuiltin="1"/>
    <cellStyle name="Хороший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92"/>
  <sheetViews>
    <sheetView tabSelected="1" view="pageBreakPreview" topLeftCell="A43" zoomScale="115" zoomScaleNormal="110" workbookViewId="0">
      <selection activeCell="B123" sqref="B123"/>
    </sheetView>
  </sheetViews>
  <sheetFormatPr defaultRowHeight="12.75" x14ac:dyDescent="0.2"/>
  <cols>
    <col min="1" max="1" width="7.28515625" style="77" customWidth="1"/>
    <col min="2" max="2" width="56" style="5" customWidth="1"/>
    <col min="3" max="3" width="11.5703125" style="5" customWidth="1"/>
    <col min="4" max="4" width="7.7109375" style="12" customWidth="1"/>
    <col min="5" max="5" width="8.5703125" style="12" customWidth="1"/>
  </cols>
  <sheetData>
    <row r="1" spans="1:12" s="15" customFormat="1" x14ac:dyDescent="0.2">
      <c r="A1" s="12"/>
      <c r="B1" s="12"/>
      <c r="C1" s="12" t="s">
        <v>19</v>
      </c>
      <c r="D1" s="12"/>
      <c r="E1" s="12"/>
    </row>
    <row r="2" spans="1:12" s="15" customFormat="1" x14ac:dyDescent="0.2">
      <c r="A2" s="12"/>
      <c r="B2" s="12"/>
      <c r="C2" s="12" t="s">
        <v>81</v>
      </c>
      <c r="D2" s="12"/>
      <c r="E2" s="12"/>
    </row>
    <row r="3" spans="1:12" s="15" customFormat="1" x14ac:dyDescent="0.2">
      <c r="A3" s="12"/>
      <c r="B3" s="12"/>
      <c r="C3" s="12" t="s">
        <v>20</v>
      </c>
      <c r="D3" s="12"/>
      <c r="E3" s="12"/>
    </row>
    <row r="4" spans="1:12" s="15" customFormat="1" x14ac:dyDescent="0.2">
      <c r="A4" s="12"/>
      <c r="B4" s="12"/>
      <c r="C4" s="12" t="s">
        <v>125</v>
      </c>
      <c r="D4" s="12"/>
      <c r="E4" s="12"/>
    </row>
    <row r="5" spans="1:12" s="15" customFormat="1" x14ac:dyDescent="0.2">
      <c r="A5" s="12"/>
      <c r="B5" s="12"/>
      <c r="C5" s="12" t="s">
        <v>247</v>
      </c>
      <c r="D5" s="12"/>
      <c r="E5" s="12"/>
    </row>
    <row r="6" spans="1:12" s="15" customFormat="1" ht="14.1" customHeight="1" x14ac:dyDescent="0.2">
      <c r="A6" s="12"/>
      <c r="B6" s="12"/>
      <c r="C6" s="140"/>
      <c r="D6" s="140"/>
      <c r="E6" s="140"/>
    </row>
    <row r="7" spans="1:12" ht="14.1" customHeight="1" x14ac:dyDescent="0.25">
      <c r="A7" s="25"/>
      <c r="B7" s="26"/>
      <c r="C7" s="142" t="s">
        <v>152</v>
      </c>
      <c r="D7" s="142"/>
      <c r="E7" s="142"/>
    </row>
    <row r="8" spans="1:12" ht="14.1" customHeight="1" x14ac:dyDescent="0.25">
      <c r="A8" s="25"/>
      <c r="B8" s="26"/>
      <c r="C8" s="142" t="s">
        <v>248</v>
      </c>
      <c r="D8" s="142"/>
      <c r="E8" s="142"/>
    </row>
    <row r="9" spans="1:12" ht="14.1" customHeight="1" x14ac:dyDescent="0.25">
      <c r="A9" s="25"/>
      <c r="B9" s="26"/>
      <c r="C9" s="78"/>
      <c r="D9" s="78"/>
      <c r="E9" s="78"/>
    </row>
    <row r="10" spans="1:12" ht="14.1" customHeight="1" x14ac:dyDescent="0.25">
      <c r="A10" s="141" t="s">
        <v>21</v>
      </c>
      <c r="B10" s="141"/>
      <c r="C10" s="141"/>
      <c r="D10" s="141"/>
      <c r="E10" s="141"/>
    </row>
    <row r="11" spans="1:12" ht="14.1" customHeight="1" x14ac:dyDescent="0.25">
      <c r="A11" s="141" t="s">
        <v>22</v>
      </c>
      <c r="B11" s="141"/>
      <c r="C11" s="141"/>
      <c r="D11" s="141"/>
      <c r="E11" s="141"/>
    </row>
    <row r="12" spans="1:12" ht="14.1" customHeight="1" x14ac:dyDescent="0.25">
      <c r="A12" s="141" t="s">
        <v>23</v>
      </c>
      <c r="B12" s="141"/>
      <c r="C12" s="141"/>
      <c r="D12" s="141"/>
      <c r="E12" s="141"/>
    </row>
    <row r="13" spans="1:12" ht="6.75" customHeight="1" x14ac:dyDescent="0.2">
      <c r="A13" s="27"/>
      <c r="B13" s="28"/>
      <c r="C13" s="28"/>
    </row>
    <row r="14" spans="1:12" ht="26.25" customHeight="1" x14ac:dyDescent="0.2">
      <c r="A14" s="22" t="s">
        <v>77</v>
      </c>
      <c r="B14" s="22" t="s">
        <v>3</v>
      </c>
      <c r="C14" s="22" t="s">
        <v>0</v>
      </c>
      <c r="D14" s="143" t="s">
        <v>124</v>
      </c>
      <c r="E14" s="143"/>
    </row>
    <row r="15" spans="1:12" s="11" customFormat="1" ht="10.5" customHeight="1" x14ac:dyDescent="0.2">
      <c r="A15" s="10">
        <v>1</v>
      </c>
      <c r="B15" s="10">
        <v>2</v>
      </c>
      <c r="C15" s="10">
        <v>3</v>
      </c>
      <c r="D15" s="144">
        <v>4</v>
      </c>
      <c r="E15" s="144"/>
    </row>
    <row r="16" spans="1:12" ht="14.1" customHeight="1" x14ac:dyDescent="0.2">
      <c r="A16" s="119" t="s">
        <v>11</v>
      </c>
      <c r="B16" s="119"/>
      <c r="C16" s="119"/>
      <c r="D16" s="119"/>
      <c r="E16" s="119"/>
      <c r="F16" s="5"/>
      <c r="G16" s="5"/>
      <c r="H16" s="5"/>
      <c r="I16" s="5"/>
      <c r="J16" s="5"/>
      <c r="K16" s="5"/>
      <c r="L16" s="5"/>
    </row>
    <row r="17" spans="1:12" ht="12" customHeight="1" x14ac:dyDescent="0.2">
      <c r="A17" s="10" t="s">
        <v>1</v>
      </c>
      <c r="B17" s="13" t="s">
        <v>11</v>
      </c>
      <c r="C17" s="10" t="s">
        <v>35</v>
      </c>
      <c r="D17" s="91">
        <v>104.71</v>
      </c>
      <c r="E17" s="91"/>
      <c r="F17" s="5"/>
      <c r="G17" s="17"/>
      <c r="H17" s="5"/>
      <c r="I17" s="5"/>
      <c r="J17" s="5"/>
      <c r="K17" s="5"/>
      <c r="L17" s="5"/>
    </row>
    <row r="18" spans="1:12" ht="14.1" customHeight="1" x14ac:dyDescent="0.2">
      <c r="A18" s="119" t="s">
        <v>82</v>
      </c>
      <c r="B18" s="119"/>
      <c r="C18" s="119"/>
      <c r="D18" s="119"/>
      <c r="E18" s="119"/>
      <c r="F18" s="5"/>
      <c r="G18" s="17"/>
      <c r="H18" s="5"/>
      <c r="I18" s="5"/>
      <c r="J18" s="5"/>
      <c r="K18" s="5"/>
      <c r="L18" s="5"/>
    </row>
    <row r="19" spans="1:12" ht="12" customHeight="1" x14ac:dyDescent="0.2">
      <c r="A19" s="29"/>
      <c r="B19" s="145" t="s">
        <v>83</v>
      </c>
      <c r="C19" s="145"/>
      <c r="D19" s="83">
        <f>G182</f>
        <v>131.48999999999998</v>
      </c>
      <c r="E19" s="91"/>
      <c r="F19" s="5"/>
      <c r="G19" s="17"/>
      <c r="H19" s="5"/>
      <c r="I19" s="5"/>
      <c r="J19" s="5"/>
      <c r="K19" s="5"/>
      <c r="L19" s="5"/>
    </row>
    <row r="20" spans="1:12" ht="12" customHeight="1" x14ac:dyDescent="0.2">
      <c r="A20" s="29"/>
      <c r="B20" s="145" t="s">
        <v>84</v>
      </c>
      <c r="C20" s="145"/>
      <c r="D20" s="83">
        <f>G183</f>
        <v>150.32</v>
      </c>
      <c r="E20" s="91"/>
      <c r="F20" s="5"/>
      <c r="G20" s="17"/>
      <c r="H20" s="5"/>
      <c r="I20" s="5"/>
      <c r="J20" s="5"/>
      <c r="K20" s="5"/>
      <c r="L20" s="5"/>
    </row>
    <row r="21" spans="1:12" ht="13.5" customHeight="1" x14ac:dyDescent="0.2">
      <c r="A21" s="133" t="s">
        <v>24</v>
      </c>
      <c r="B21" s="134"/>
      <c r="C21" s="134"/>
      <c r="D21" s="134"/>
      <c r="E21" s="135"/>
      <c r="F21" s="5"/>
      <c r="G21" s="17"/>
      <c r="H21" s="5"/>
      <c r="I21" s="5"/>
      <c r="J21" s="5"/>
      <c r="K21" s="5"/>
      <c r="L21" s="5"/>
    </row>
    <row r="22" spans="1:12" ht="12" customHeight="1" x14ac:dyDescent="0.2">
      <c r="A22" s="31" t="s">
        <v>1</v>
      </c>
      <c r="B22" s="95" t="s">
        <v>25</v>
      </c>
      <c r="C22" s="96"/>
      <c r="D22" s="96"/>
      <c r="E22" s="97"/>
      <c r="F22" s="5"/>
      <c r="G22" s="17"/>
      <c r="H22" s="5"/>
      <c r="I22" s="5"/>
      <c r="J22" s="5"/>
      <c r="K22" s="5"/>
      <c r="L22" s="5"/>
    </row>
    <row r="23" spans="1:12" ht="12" customHeight="1" x14ac:dyDescent="0.2">
      <c r="A23" s="32" t="s">
        <v>4</v>
      </c>
      <c r="B23" s="95" t="s">
        <v>30</v>
      </c>
      <c r="C23" s="96"/>
      <c r="D23" s="96"/>
      <c r="E23" s="97"/>
      <c r="F23" s="5"/>
      <c r="G23" s="17"/>
      <c r="H23" s="5"/>
      <c r="I23" s="5"/>
      <c r="J23" s="5"/>
      <c r="K23" s="5"/>
      <c r="L23" s="5"/>
    </row>
    <row r="24" spans="1:12" ht="12" customHeight="1" x14ac:dyDescent="0.2">
      <c r="A24" s="31" t="s">
        <v>8</v>
      </c>
      <c r="B24" s="95" t="s">
        <v>31</v>
      </c>
      <c r="C24" s="96"/>
      <c r="D24" s="96"/>
      <c r="E24" s="97"/>
      <c r="F24" s="5"/>
      <c r="G24" s="17"/>
      <c r="H24" s="5"/>
      <c r="I24" s="5"/>
      <c r="J24" s="5"/>
      <c r="K24" s="5"/>
      <c r="L24" s="5"/>
    </row>
    <row r="25" spans="1:12" ht="12" customHeight="1" x14ac:dyDescent="0.2">
      <c r="A25" s="10" t="s">
        <v>16</v>
      </c>
      <c r="B25" s="101" t="s">
        <v>32</v>
      </c>
      <c r="C25" s="102"/>
      <c r="D25" s="102"/>
      <c r="E25" s="103"/>
      <c r="F25" s="5"/>
      <c r="G25" s="17"/>
      <c r="H25" s="5"/>
      <c r="I25" s="5"/>
      <c r="J25" s="5"/>
      <c r="K25" s="5"/>
      <c r="L25" s="5"/>
    </row>
    <row r="26" spans="1:12" ht="12" customHeight="1" x14ac:dyDescent="0.2">
      <c r="A26" s="10" t="s">
        <v>27</v>
      </c>
      <c r="B26" s="13" t="s">
        <v>15</v>
      </c>
      <c r="C26" s="10" t="s">
        <v>9</v>
      </c>
      <c r="D26" s="117">
        <v>4.71</v>
      </c>
      <c r="E26" s="118"/>
      <c r="F26" s="5"/>
      <c r="G26" s="17"/>
      <c r="H26" s="5"/>
      <c r="I26" s="5"/>
      <c r="J26" s="5"/>
      <c r="K26" s="5"/>
      <c r="L26" s="5"/>
    </row>
    <row r="27" spans="1:12" ht="12" customHeight="1" x14ac:dyDescent="0.2">
      <c r="A27" s="10" t="s">
        <v>28</v>
      </c>
      <c r="B27" s="13" t="s">
        <v>26</v>
      </c>
      <c r="C27" s="10" t="s">
        <v>9</v>
      </c>
      <c r="D27" s="117">
        <v>7.84</v>
      </c>
      <c r="E27" s="118"/>
      <c r="F27" s="5"/>
      <c r="G27" s="17"/>
      <c r="H27" s="5"/>
      <c r="I27" s="5"/>
      <c r="J27" s="5"/>
      <c r="K27" s="5"/>
      <c r="L27" s="5"/>
    </row>
    <row r="28" spans="1:12" ht="12" customHeight="1" x14ac:dyDescent="0.2">
      <c r="A28" s="10" t="s">
        <v>29</v>
      </c>
      <c r="B28" s="13" t="s">
        <v>33</v>
      </c>
      <c r="C28" s="10" t="s">
        <v>9</v>
      </c>
      <c r="D28" s="98">
        <v>1.66</v>
      </c>
      <c r="E28" s="99"/>
      <c r="F28" s="5"/>
      <c r="G28" s="17"/>
      <c r="H28" s="5"/>
      <c r="I28" s="5"/>
      <c r="J28" s="5"/>
      <c r="K28" s="5"/>
      <c r="L28" s="5"/>
    </row>
    <row r="29" spans="1:12" ht="12" customHeight="1" x14ac:dyDescent="0.2">
      <c r="A29" s="119" t="s">
        <v>137</v>
      </c>
      <c r="B29" s="119"/>
      <c r="C29" s="119"/>
      <c r="D29" s="119"/>
      <c r="E29" s="119"/>
      <c r="F29" s="5"/>
      <c r="G29" s="17"/>
      <c r="H29" s="5"/>
      <c r="I29" s="5"/>
      <c r="J29" s="5"/>
      <c r="K29" s="5"/>
      <c r="L29" s="5"/>
    </row>
    <row r="30" spans="1:12" ht="12" customHeight="1" x14ac:dyDescent="0.2">
      <c r="A30" s="31">
        <v>1</v>
      </c>
      <c r="B30" s="95" t="s">
        <v>138</v>
      </c>
      <c r="C30" s="96"/>
      <c r="D30" s="96"/>
      <c r="E30" s="97"/>
      <c r="F30" s="5"/>
      <c r="G30" s="17"/>
      <c r="H30" s="5"/>
      <c r="I30" s="5"/>
      <c r="J30" s="5"/>
      <c r="K30" s="5"/>
      <c r="L30" s="5"/>
    </row>
    <row r="31" spans="1:12" ht="12" customHeight="1" x14ac:dyDescent="0.2">
      <c r="A31" s="10" t="s">
        <v>6</v>
      </c>
      <c r="B31" s="13" t="s">
        <v>139</v>
      </c>
      <c r="C31" s="10" t="s">
        <v>97</v>
      </c>
      <c r="D31" s="98">
        <v>2.99</v>
      </c>
      <c r="E31" s="99"/>
      <c r="F31" s="5"/>
      <c r="G31" s="17"/>
      <c r="H31" s="5"/>
      <c r="I31" s="5"/>
      <c r="J31" s="5"/>
      <c r="K31" s="5"/>
      <c r="L31" s="5"/>
    </row>
    <row r="32" spans="1:12" ht="36" customHeight="1" x14ac:dyDescent="0.2">
      <c r="A32" s="10" t="s">
        <v>7</v>
      </c>
      <c r="B32" s="13" t="s">
        <v>140</v>
      </c>
      <c r="C32" s="10" t="s">
        <v>97</v>
      </c>
      <c r="D32" s="98">
        <v>4.4800000000000004</v>
      </c>
      <c r="E32" s="99"/>
      <c r="F32" s="5"/>
      <c r="G32" s="17"/>
      <c r="H32" s="5"/>
      <c r="I32" s="5"/>
      <c r="J32" s="5"/>
      <c r="K32" s="5"/>
      <c r="L32" s="5"/>
    </row>
    <row r="33" spans="1:12" ht="12" customHeight="1" x14ac:dyDescent="0.2">
      <c r="A33" s="10" t="s">
        <v>86</v>
      </c>
      <c r="B33" s="13" t="s">
        <v>141</v>
      </c>
      <c r="C33" s="10" t="s">
        <v>97</v>
      </c>
      <c r="D33" s="98">
        <v>4.4800000000000004</v>
      </c>
      <c r="E33" s="99"/>
      <c r="F33" s="5"/>
      <c r="G33" s="17"/>
      <c r="H33" s="5"/>
      <c r="I33" s="5"/>
      <c r="J33" s="5"/>
      <c r="K33" s="5"/>
      <c r="L33" s="5"/>
    </row>
    <row r="34" spans="1:12" ht="23.25" customHeight="1" x14ac:dyDescent="0.2">
      <c r="A34" s="10" t="s">
        <v>113</v>
      </c>
      <c r="B34" s="13" t="s">
        <v>142</v>
      </c>
      <c r="C34" s="10" t="s">
        <v>97</v>
      </c>
      <c r="D34" s="98">
        <v>2.99</v>
      </c>
      <c r="E34" s="99"/>
      <c r="F34" s="5"/>
      <c r="G34" s="17"/>
      <c r="H34" s="5"/>
      <c r="I34" s="5"/>
      <c r="J34" s="5"/>
      <c r="K34" s="5"/>
      <c r="L34" s="5"/>
    </row>
    <row r="35" spans="1:12" ht="12" customHeight="1" x14ac:dyDescent="0.2">
      <c r="A35" s="10" t="s">
        <v>117</v>
      </c>
      <c r="B35" s="13" t="s">
        <v>143</v>
      </c>
      <c r="C35" s="10" t="s">
        <v>97</v>
      </c>
      <c r="D35" s="98">
        <v>2.99</v>
      </c>
      <c r="E35" s="99"/>
      <c r="F35" s="5"/>
      <c r="G35" s="17"/>
      <c r="H35" s="5"/>
      <c r="I35" s="5"/>
      <c r="J35" s="5"/>
      <c r="K35" s="5"/>
      <c r="L35" s="5"/>
    </row>
    <row r="36" spans="1:12" ht="36" customHeight="1" x14ac:dyDescent="0.2">
      <c r="A36" s="10" t="s">
        <v>120</v>
      </c>
      <c r="B36" s="13" t="s">
        <v>144</v>
      </c>
      <c r="C36" s="10" t="s">
        <v>97</v>
      </c>
      <c r="D36" s="98">
        <v>7.47</v>
      </c>
      <c r="E36" s="99"/>
      <c r="F36" s="5"/>
      <c r="G36" s="17"/>
      <c r="H36" s="5"/>
      <c r="I36" s="5"/>
      <c r="J36" s="5"/>
      <c r="K36" s="5"/>
      <c r="L36" s="5"/>
    </row>
    <row r="37" spans="1:12" ht="24" customHeight="1" x14ac:dyDescent="0.2">
      <c r="A37" s="10" t="s">
        <v>243</v>
      </c>
      <c r="B37" s="13" t="s">
        <v>145</v>
      </c>
      <c r="C37" s="10" t="s">
        <v>97</v>
      </c>
      <c r="D37" s="98">
        <v>2.99</v>
      </c>
      <c r="E37" s="99"/>
      <c r="F37" s="5"/>
      <c r="G37" s="17"/>
      <c r="H37" s="5"/>
      <c r="I37" s="5"/>
      <c r="J37" s="5"/>
      <c r="K37" s="5"/>
      <c r="L37" s="5"/>
    </row>
    <row r="38" spans="1:12" ht="24" customHeight="1" x14ac:dyDescent="0.2">
      <c r="A38" s="10" t="s">
        <v>244</v>
      </c>
      <c r="B38" s="13" t="s">
        <v>146</v>
      </c>
      <c r="C38" s="10" t="s">
        <v>97</v>
      </c>
      <c r="D38" s="98">
        <v>5.98</v>
      </c>
      <c r="E38" s="99"/>
      <c r="F38" s="5"/>
      <c r="G38" s="17"/>
      <c r="H38" s="5"/>
      <c r="I38" s="5"/>
      <c r="J38" s="5"/>
      <c r="K38" s="5"/>
      <c r="L38" s="5"/>
    </row>
    <row r="39" spans="1:12" ht="24.75" customHeight="1" x14ac:dyDescent="0.2">
      <c r="A39" s="10" t="s">
        <v>245</v>
      </c>
      <c r="B39" s="13" t="s">
        <v>147</v>
      </c>
      <c r="C39" s="10" t="s">
        <v>97</v>
      </c>
      <c r="D39" s="98">
        <v>2.99</v>
      </c>
      <c r="E39" s="99"/>
      <c r="F39" s="5"/>
      <c r="G39" s="17"/>
      <c r="H39" s="5"/>
      <c r="I39" s="5"/>
      <c r="J39" s="5"/>
      <c r="K39" s="5"/>
      <c r="L39" s="5"/>
    </row>
    <row r="40" spans="1:12" ht="12.95" customHeight="1" x14ac:dyDescent="0.2">
      <c r="A40" s="119" t="s">
        <v>17</v>
      </c>
      <c r="B40" s="119"/>
      <c r="C40" s="119"/>
      <c r="D40" s="119"/>
      <c r="E40" s="119"/>
      <c r="F40" s="5"/>
      <c r="G40" s="17"/>
      <c r="H40" s="5"/>
      <c r="I40" s="5"/>
      <c r="J40" s="5"/>
      <c r="K40" s="5"/>
      <c r="L40" s="5"/>
    </row>
    <row r="41" spans="1:12" ht="12.95" customHeight="1" x14ac:dyDescent="0.2">
      <c r="A41" s="113" t="s">
        <v>12</v>
      </c>
      <c r="B41" s="113"/>
      <c r="C41" s="113"/>
      <c r="D41" s="113"/>
      <c r="E41" s="113"/>
      <c r="F41" s="5"/>
      <c r="G41" s="17"/>
      <c r="H41" s="5"/>
      <c r="I41" s="5"/>
      <c r="J41" s="5"/>
      <c r="K41" s="5"/>
      <c r="L41" s="5"/>
    </row>
    <row r="42" spans="1:12" ht="19.5" customHeight="1" x14ac:dyDescent="0.2">
      <c r="A42" s="33"/>
      <c r="B42" s="24"/>
      <c r="C42" s="24"/>
      <c r="D42" s="34" t="s">
        <v>126</v>
      </c>
      <c r="E42" s="34" t="s">
        <v>127</v>
      </c>
      <c r="F42" s="5"/>
      <c r="G42" s="17"/>
      <c r="H42" s="5"/>
      <c r="I42" s="5"/>
      <c r="J42" s="5"/>
      <c r="K42" s="5"/>
      <c r="L42" s="5"/>
    </row>
    <row r="43" spans="1:12" ht="12.95" customHeight="1" x14ac:dyDescent="0.2">
      <c r="A43" s="35">
        <v>1</v>
      </c>
      <c r="B43" s="110" t="s">
        <v>153</v>
      </c>
      <c r="C43" s="111"/>
      <c r="D43" s="111"/>
      <c r="E43" s="112"/>
      <c r="F43" s="5"/>
      <c r="G43" s="17"/>
      <c r="H43" s="5"/>
      <c r="I43" s="5"/>
      <c r="J43" s="5"/>
      <c r="K43" s="5"/>
      <c r="L43" s="5"/>
    </row>
    <row r="44" spans="1:12" ht="12.95" customHeight="1" x14ac:dyDescent="0.2">
      <c r="A44" s="35" t="s">
        <v>4</v>
      </c>
      <c r="B44" s="110" t="s">
        <v>36</v>
      </c>
      <c r="C44" s="111"/>
      <c r="D44" s="111"/>
      <c r="E44" s="112"/>
      <c r="F44" s="5"/>
      <c r="G44" s="17"/>
      <c r="H44" s="6"/>
      <c r="I44" s="5"/>
      <c r="J44" s="5"/>
      <c r="K44" s="6"/>
      <c r="L44" s="5"/>
    </row>
    <row r="45" spans="1:12" ht="12.95" customHeight="1" x14ac:dyDescent="0.2">
      <c r="A45" s="35" t="s">
        <v>55</v>
      </c>
      <c r="B45" s="36" t="s">
        <v>154</v>
      </c>
      <c r="C45" s="37" t="s">
        <v>78</v>
      </c>
      <c r="D45" s="38">
        <v>0.09</v>
      </c>
      <c r="E45" s="38">
        <v>0.09</v>
      </c>
      <c r="F45" s="5"/>
      <c r="G45" s="17"/>
      <c r="H45" s="6"/>
      <c r="I45" s="5"/>
      <c r="J45" s="5"/>
      <c r="K45" s="6"/>
      <c r="L45" s="5"/>
    </row>
    <row r="46" spans="1:12" ht="12.95" customHeight="1" x14ac:dyDescent="0.2">
      <c r="A46" s="35" t="s">
        <v>5</v>
      </c>
      <c r="B46" s="36" t="s">
        <v>155</v>
      </c>
      <c r="C46" s="37" t="s">
        <v>79</v>
      </c>
      <c r="D46" s="38">
        <v>0.87</v>
      </c>
      <c r="E46" s="38">
        <v>0.87</v>
      </c>
      <c r="F46" s="5"/>
      <c r="G46" s="17"/>
      <c r="H46" s="6"/>
      <c r="I46" s="5"/>
      <c r="J46" s="5"/>
      <c r="K46" s="6"/>
      <c r="L46" s="5"/>
    </row>
    <row r="47" spans="1:12" ht="12.95" customHeight="1" x14ac:dyDescent="0.2">
      <c r="A47" s="35" t="s">
        <v>7</v>
      </c>
      <c r="B47" s="110" t="s">
        <v>156</v>
      </c>
      <c r="C47" s="111"/>
      <c r="D47" s="111"/>
      <c r="E47" s="112"/>
      <c r="F47" s="5"/>
      <c r="G47" s="17"/>
      <c r="H47" s="6"/>
      <c r="I47" s="5"/>
      <c r="J47" s="5"/>
      <c r="K47" s="6"/>
      <c r="L47" s="5"/>
    </row>
    <row r="48" spans="1:12" ht="27" customHeight="1" x14ac:dyDescent="0.2">
      <c r="A48" s="39" t="s">
        <v>157</v>
      </c>
      <c r="B48" s="40" t="s">
        <v>158</v>
      </c>
      <c r="C48" s="41" t="s">
        <v>80</v>
      </c>
      <c r="D48" s="38">
        <v>1.8</v>
      </c>
      <c r="E48" s="30">
        <v>1.8</v>
      </c>
      <c r="F48" s="5"/>
      <c r="G48" s="17"/>
      <c r="H48" s="6"/>
      <c r="I48" s="5"/>
      <c r="J48" s="5"/>
      <c r="K48" s="6"/>
      <c r="L48" s="5"/>
    </row>
    <row r="49" spans="1:12" ht="12.95" customHeight="1" x14ac:dyDescent="0.2">
      <c r="A49" s="42" t="s">
        <v>10</v>
      </c>
      <c r="B49" s="110" t="s">
        <v>37</v>
      </c>
      <c r="C49" s="111"/>
      <c r="D49" s="111"/>
      <c r="E49" s="112"/>
      <c r="F49" s="5"/>
      <c r="G49" s="17"/>
      <c r="H49" s="17"/>
      <c r="I49" s="5"/>
      <c r="J49" s="5"/>
      <c r="K49" s="6"/>
      <c r="L49" s="5"/>
    </row>
    <row r="50" spans="1:12" ht="12.95" customHeight="1" x14ac:dyDescent="0.2">
      <c r="A50" s="42" t="s">
        <v>38</v>
      </c>
      <c r="B50" s="110" t="s">
        <v>159</v>
      </c>
      <c r="C50" s="111"/>
      <c r="D50" s="111"/>
      <c r="E50" s="112"/>
      <c r="F50" s="5"/>
      <c r="G50" s="17"/>
      <c r="H50" s="17"/>
      <c r="I50" s="5"/>
      <c r="J50" s="5"/>
      <c r="K50" s="6"/>
      <c r="L50" s="5"/>
    </row>
    <row r="51" spans="1:12" ht="12.95" customHeight="1" x14ac:dyDescent="0.2">
      <c r="A51" s="39" t="s">
        <v>160</v>
      </c>
      <c r="B51" s="40" t="s">
        <v>39</v>
      </c>
      <c r="C51" s="41" t="s">
        <v>9</v>
      </c>
      <c r="D51" s="38">
        <v>1.42</v>
      </c>
      <c r="E51" s="30">
        <v>0.97</v>
      </c>
      <c r="F51" s="5"/>
      <c r="G51" s="17"/>
      <c r="H51" s="17"/>
      <c r="I51" s="5"/>
      <c r="J51" s="5"/>
      <c r="K51" s="6"/>
      <c r="L51" s="5"/>
    </row>
    <row r="52" spans="1:12" ht="12.95" customHeight="1" x14ac:dyDescent="0.2">
      <c r="A52" s="39" t="s">
        <v>161</v>
      </c>
      <c r="B52" s="40" t="s">
        <v>162</v>
      </c>
      <c r="C52" s="41" t="s">
        <v>9</v>
      </c>
      <c r="D52" s="38">
        <v>2.2599999999999998</v>
      </c>
      <c r="E52" s="30">
        <v>2.2599999999999998</v>
      </c>
      <c r="F52" s="5"/>
      <c r="G52" s="17"/>
      <c r="H52" s="6"/>
      <c r="I52" s="5"/>
      <c r="J52" s="5"/>
      <c r="K52" s="6"/>
      <c r="L52" s="5"/>
    </row>
    <row r="53" spans="1:12" ht="12.95" customHeight="1" x14ac:dyDescent="0.2">
      <c r="A53" s="39" t="s">
        <v>163</v>
      </c>
      <c r="B53" s="40" t="s">
        <v>164</v>
      </c>
      <c r="C53" s="41" t="s">
        <v>9</v>
      </c>
      <c r="D53" s="38">
        <v>2.2599999999999998</v>
      </c>
      <c r="E53" s="30">
        <v>2.2599999999999998</v>
      </c>
      <c r="F53" s="5"/>
      <c r="G53" s="17"/>
      <c r="H53" s="6"/>
      <c r="I53" s="5"/>
      <c r="J53" s="5"/>
      <c r="K53" s="6"/>
      <c r="L53" s="5"/>
    </row>
    <row r="54" spans="1:12" ht="12.95" customHeight="1" x14ac:dyDescent="0.2">
      <c r="A54" s="39" t="s">
        <v>165</v>
      </c>
      <c r="B54" s="110" t="s">
        <v>166</v>
      </c>
      <c r="C54" s="111"/>
      <c r="D54" s="111"/>
      <c r="E54" s="112"/>
      <c r="F54" s="5"/>
      <c r="G54" s="17"/>
      <c r="H54" s="6"/>
      <c r="I54" s="5"/>
      <c r="J54" s="5"/>
      <c r="K54" s="6"/>
      <c r="L54" s="5"/>
    </row>
    <row r="55" spans="1:12" ht="12.95" customHeight="1" x14ac:dyDescent="0.2">
      <c r="A55" s="39" t="s">
        <v>167</v>
      </c>
      <c r="B55" s="36" t="s">
        <v>168</v>
      </c>
      <c r="C55" s="41" t="s">
        <v>9</v>
      </c>
      <c r="D55" s="38">
        <v>8.1199999999999992</v>
      </c>
      <c r="E55" s="30">
        <v>8.1199999999999992</v>
      </c>
      <c r="F55" s="5"/>
      <c r="G55" s="17"/>
      <c r="H55" s="6"/>
      <c r="I55" s="5"/>
      <c r="J55" s="5"/>
      <c r="K55" s="6"/>
      <c r="L55" s="5"/>
    </row>
    <row r="56" spans="1:12" ht="12.95" customHeight="1" x14ac:dyDescent="0.2">
      <c r="A56" s="35" t="s">
        <v>169</v>
      </c>
      <c r="B56" s="40" t="s">
        <v>170</v>
      </c>
      <c r="C56" s="43" t="s">
        <v>9</v>
      </c>
      <c r="D56" s="79">
        <v>1.8</v>
      </c>
      <c r="E56" s="44">
        <v>1.8</v>
      </c>
      <c r="F56" s="5"/>
      <c r="G56" s="17"/>
      <c r="H56" s="6"/>
      <c r="I56" s="5"/>
      <c r="J56" s="5"/>
      <c r="K56" s="6"/>
      <c r="L56" s="5"/>
    </row>
    <row r="57" spans="1:12" ht="12.95" customHeight="1" x14ac:dyDescent="0.2">
      <c r="A57" s="45" t="s">
        <v>171</v>
      </c>
      <c r="B57" s="110" t="s">
        <v>172</v>
      </c>
      <c r="C57" s="111"/>
      <c r="D57" s="111"/>
      <c r="E57" s="112"/>
      <c r="F57" s="5"/>
      <c r="G57" s="17"/>
      <c r="H57" s="6"/>
      <c r="I57" s="5"/>
      <c r="J57" s="5"/>
      <c r="K57" s="6"/>
      <c r="L57" s="5"/>
    </row>
    <row r="58" spans="1:12" ht="12.95" customHeight="1" x14ac:dyDescent="0.2">
      <c r="A58" s="45" t="s">
        <v>173</v>
      </c>
      <c r="B58" s="40" t="s">
        <v>174</v>
      </c>
      <c r="C58" s="41" t="s">
        <v>9</v>
      </c>
      <c r="D58" s="38">
        <v>0.52</v>
      </c>
      <c r="E58" s="23">
        <v>0.36</v>
      </c>
      <c r="F58" s="5"/>
      <c r="G58" s="17"/>
      <c r="H58" s="6"/>
      <c r="I58" s="5"/>
      <c r="J58" s="5"/>
      <c r="K58" s="6"/>
      <c r="L58" s="5"/>
    </row>
    <row r="59" spans="1:12" ht="12.95" customHeight="1" x14ac:dyDescent="0.2">
      <c r="A59" s="39"/>
      <c r="B59" s="46" t="s">
        <v>175</v>
      </c>
      <c r="C59" s="43"/>
      <c r="D59" s="47">
        <f>D45+D46+D48+D51+D52+D53+D56+D58</f>
        <v>11.02</v>
      </c>
      <c r="E59" s="47">
        <f>E45+E46+E48+E51+E52+E53+E56+E58</f>
        <v>10.41</v>
      </c>
      <c r="F59" s="5"/>
      <c r="G59" s="17"/>
      <c r="H59" s="6"/>
      <c r="I59" s="5"/>
      <c r="J59" s="5"/>
      <c r="K59" s="6"/>
      <c r="L59" s="5"/>
    </row>
    <row r="60" spans="1:12" ht="12.95" customHeight="1" x14ac:dyDescent="0.2">
      <c r="A60" s="39"/>
      <c r="B60" s="46" t="s">
        <v>176</v>
      </c>
      <c r="C60" s="43"/>
      <c r="D60" s="47">
        <f>D45+D46+D48+D51+D52+D53+D55+D56+D58</f>
        <v>19.14</v>
      </c>
      <c r="E60" s="47">
        <f>E45+E46+E48+E51+E52+E53+E55+E56+E58</f>
        <v>18.529999999999998</v>
      </c>
      <c r="F60" s="5"/>
      <c r="G60" s="17"/>
      <c r="H60" s="6"/>
      <c r="I60" s="5"/>
      <c r="J60" s="5"/>
      <c r="K60" s="6"/>
      <c r="L60" s="5"/>
    </row>
    <row r="61" spans="1:12" ht="12.95" customHeight="1" x14ac:dyDescent="0.2">
      <c r="A61" s="136" t="s">
        <v>13</v>
      </c>
      <c r="B61" s="136"/>
      <c r="C61" s="136"/>
      <c r="D61" s="136"/>
      <c r="E61" s="136"/>
      <c r="F61" s="5"/>
      <c r="G61" s="17"/>
      <c r="H61" s="6"/>
      <c r="I61" s="5"/>
      <c r="J61" s="5"/>
      <c r="K61" s="6"/>
      <c r="L61" s="5"/>
    </row>
    <row r="62" spans="1:12" ht="12.95" customHeight="1" x14ac:dyDescent="0.2">
      <c r="A62" s="35">
        <v>1</v>
      </c>
      <c r="B62" s="110" t="s">
        <v>153</v>
      </c>
      <c r="C62" s="111"/>
      <c r="D62" s="111"/>
      <c r="E62" s="112"/>
      <c r="F62" s="5"/>
      <c r="G62" s="17"/>
      <c r="H62" s="6"/>
      <c r="I62" s="5"/>
      <c r="J62" s="5"/>
      <c r="K62" s="6"/>
      <c r="L62" s="5"/>
    </row>
    <row r="63" spans="1:12" ht="12.95" customHeight="1" x14ac:dyDescent="0.2">
      <c r="A63" s="35" t="s">
        <v>4</v>
      </c>
      <c r="B63" s="110" t="s">
        <v>36</v>
      </c>
      <c r="C63" s="111"/>
      <c r="D63" s="111"/>
      <c r="E63" s="112"/>
      <c r="F63" s="5"/>
      <c r="G63" s="17"/>
      <c r="H63" s="6"/>
      <c r="I63" s="5"/>
      <c r="J63" s="5"/>
      <c r="K63" s="6"/>
      <c r="L63" s="5"/>
    </row>
    <row r="64" spans="1:12" ht="12.95" customHeight="1" x14ac:dyDescent="0.2">
      <c r="A64" s="35" t="s">
        <v>55</v>
      </c>
      <c r="B64" s="36" t="s">
        <v>154</v>
      </c>
      <c r="C64" s="37" t="s">
        <v>78</v>
      </c>
      <c r="D64" s="38">
        <v>0.09</v>
      </c>
      <c r="E64" s="30">
        <v>0.09</v>
      </c>
      <c r="F64" s="5"/>
      <c r="G64" s="17"/>
      <c r="H64" s="6"/>
      <c r="I64" s="5"/>
      <c r="J64" s="5"/>
      <c r="K64" s="6"/>
      <c r="L64" s="5"/>
    </row>
    <row r="65" spans="1:12" ht="12.95" customHeight="1" x14ac:dyDescent="0.2">
      <c r="A65" s="35" t="s">
        <v>5</v>
      </c>
      <c r="B65" s="36" t="s">
        <v>155</v>
      </c>
      <c r="C65" s="37" t="s">
        <v>79</v>
      </c>
      <c r="D65" s="38">
        <v>0.87</v>
      </c>
      <c r="E65" s="38">
        <v>0.87</v>
      </c>
      <c r="F65" s="5"/>
      <c r="G65" s="17"/>
      <c r="H65" s="6"/>
      <c r="I65" s="5"/>
      <c r="J65" s="5"/>
      <c r="K65" s="6"/>
      <c r="L65" s="5"/>
    </row>
    <row r="66" spans="1:12" ht="12.95" customHeight="1" x14ac:dyDescent="0.2">
      <c r="A66" s="42" t="s">
        <v>115</v>
      </c>
      <c r="B66" s="110" t="s">
        <v>177</v>
      </c>
      <c r="C66" s="111"/>
      <c r="D66" s="111"/>
      <c r="E66" s="112"/>
      <c r="F66" s="5"/>
      <c r="G66" s="17"/>
      <c r="H66" s="6"/>
      <c r="I66" s="5"/>
      <c r="J66" s="5"/>
      <c r="K66" s="6"/>
      <c r="L66" s="5"/>
    </row>
    <row r="67" spans="1:12" ht="12.95" customHeight="1" x14ac:dyDescent="0.2">
      <c r="A67" s="35" t="s">
        <v>2</v>
      </c>
      <c r="B67" s="110" t="s">
        <v>42</v>
      </c>
      <c r="C67" s="111"/>
      <c r="D67" s="111"/>
      <c r="E67" s="112"/>
      <c r="F67" s="5"/>
      <c r="G67" s="17"/>
      <c r="H67" s="17"/>
      <c r="I67" s="5"/>
      <c r="J67" s="5"/>
      <c r="K67" s="6"/>
      <c r="L67" s="5"/>
    </row>
    <row r="68" spans="1:12" ht="25.5" customHeight="1" x14ac:dyDescent="0.2">
      <c r="A68" s="39" t="s">
        <v>43</v>
      </c>
      <c r="B68" s="48" t="s">
        <v>178</v>
      </c>
      <c r="C68" s="41" t="s">
        <v>9</v>
      </c>
      <c r="D68" s="49">
        <v>0.68</v>
      </c>
      <c r="E68" s="23">
        <v>0.68</v>
      </c>
      <c r="F68" s="5"/>
      <c r="G68" s="17"/>
      <c r="H68" s="6"/>
      <c r="I68" s="5"/>
      <c r="J68" s="5"/>
      <c r="K68" s="6"/>
      <c r="L68" s="5"/>
    </row>
    <row r="69" spans="1:12" ht="12.95" customHeight="1" x14ac:dyDescent="0.2">
      <c r="A69" s="39" t="s">
        <v>44</v>
      </c>
      <c r="B69" s="40" t="s">
        <v>179</v>
      </c>
      <c r="C69" s="41" t="s">
        <v>9</v>
      </c>
      <c r="D69" s="49">
        <v>1.1299999999999999</v>
      </c>
      <c r="E69" s="23">
        <v>0.23</v>
      </c>
      <c r="F69" s="5"/>
      <c r="G69" s="17"/>
      <c r="H69" s="6"/>
      <c r="I69" s="5"/>
      <c r="J69" s="5"/>
      <c r="K69" s="6"/>
      <c r="L69" s="5"/>
    </row>
    <row r="70" spans="1:12" ht="12.95" customHeight="1" x14ac:dyDescent="0.2">
      <c r="A70" s="35" t="s">
        <v>45</v>
      </c>
      <c r="B70" s="110" t="s">
        <v>46</v>
      </c>
      <c r="C70" s="111"/>
      <c r="D70" s="111"/>
      <c r="E70" s="112"/>
      <c r="F70" s="5"/>
      <c r="G70" s="17"/>
      <c r="H70" s="6"/>
      <c r="I70" s="5"/>
      <c r="J70" s="5"/>
      <c r="K70" s="6"/>
      <c r="L70" s="5"/>
    </row>
    <row r="71" spans="1:12" ht="12.95" customHeight="1" x14ac:dyDescent="0.2">
      <c r="A71" s="39" t="s">
        <v>47</v>
      </c>
      <c r="B71" s="48" t="s">
        <v>48</v>
      </c>
      <c r="C71" s="41" t="s">
        <v>9</v>
      </c>
      <c r="D71" s="49">
        <v>1.1299999999999999</v>
      </c>
      <c r="E71" s="23">
        <v>0.23</v>
      </c>
      <c r="F71" s="5"/>
      <c r="G71" s="17"/>
      <c r="H71" s="17"/>
      <c r="I71" s="5"/>
      <c r="J71" s="5"/>
      <c r="K71" s="6"/>
      <c r="L71" s="5"/>
    </row>
    <row r="72" spans="1:12" ht="12.95" customHeight="1" x14ac:dyDescent="0.2">
      <c r="A72" s="35" t="s">
        <v>49</v>
      </c>
      <c r="B72" s="137" t="s">
        <v>50</v>
      </c>
      <c r="C72" s="138"/>
      <c r="D72" s="138"/>
      <c r="E72" s="139"/>
      <c r="F72" s="5"/>
      <c r="G72" s="17"/>
      <c r="H72" s="6"/>
      <c r="I72" s="5"/>
      <c r="J72" s="5"/>
      <c r="K72" s="6"/>
      <c r="L72" s="5"/>
    </row>
    <row r="73" spans="1:12" ht="12.95" customHeight="1" x14ac:dyDescent="0.2">
      <c r="A73" s="39" t="s">
        <v>51</v>
      </c>
      <c r="B73" s="48" t="s">
        <v>180</v>
      </c>
      <c r="C73" s="41" t="s">
        <v>9</v>
      </c>
      <c r="D73" s="38">
        <v>3</v>
      </c>
      <c r="E73" s="30">
        <v>2.0499999999999998</v>
      </c>
      <c r="F73" s="5"/>
      <c r="G73" s="17"/>
      <c r="H73" s="17"/>
      <c r="I73" s="5"/>
      <c r="J73" s="5"/>
      <c r="K73" s="6"/>
      <c r="L73" s="5"/>
    </row>
    <row r="74" spans="1:12" ht="12.95" customHeight="1" x14ac:dyDescent="0.2">
      <c r="A74" s="41" t="s">
        <v>181</v>
      </c>
      <c r="B74" s="124" t="s">
        <v>182</v>
      </c>
      <c r="C74" s="125"/>
      <c r="D74" s="125"/>
      <c r="E74" s="126"/>
      <c r="F74" s="5"/>
      <c r="G74" s="17"/>
      <c r="H74" s="17"/>
      <c r="I74" s="5"/>
      <c r="J74" s="5"/>
      <c r="K74" s="6"/>
      <c r="L74" s="5"/>
    </row>
    <row r="75" spans="1:12" ht="12.95" customHeight="1" x14ac:dyDescent="0.2">
      <c r="A75" s="43" t="s">
        <v>183</v>
      </c>
      <c r="B75" s="50" t="s">
        <v>52</v>
      </c>
      <c r="C75" s="41" t="s">
        <v>9</v>
      </c>
      <c r="D75" s="38">
        <v>1.8</v>
      </c>
      <c r="E75" s="23">
        <v>1.1299999999999999</v>
      </c>
      <c r="F75" s="5"/>
      <c r="G75" s="17"/>
      <c r="H75" s="17"/>
      <c r="I75" s="5"/>
      <c r="J75" s="5"/>
      <c r="K75" s="6"/>
      <c r="L75" s="5"/>
    </row>
    <row r="76" spans="1:12" ht="12.95" customHeight="1" x14ac:dyDescent="0.2">
      <c r="A76" s="39"/>
      <c r="B76" s="46" t="s">
        <v>41</v>
      </c>
      <c r="C76" s="41"/>
      <c r="D76" s="51">
        <f>D64+D65+D68+D69+D71+D73+D75</f>
        <v>8.7000000000000011</v>
      </c>
      <c r="E76" s="51">
        <f>E64+E65+E68+E69+E71+E73+E75</f>
        <v>5.28</v>
      </c>
      <c r="F76" s="5"/>
      <c r="G76" s="17"/>
      <c r="H76" s="17"/>
      <c r="I76" s="5"/>
      <c r="J76" s="5"/>
      <c r="K76" s="6"/>
      <c r="L76" s="5"/>
    </row>
    <row r="77" spans="1:12" ht="12.95" customHeight="1" x14ac:dyDescent="0.2">
      <c r="A77" s="120" t="s">
        <v>14</v>
      </c>
      <c r="B77" s="121"/>
      <c r="C77" s="121"/>
      <c r="D77" s="122"/>
      <c r="E77" s="123"/>
      <c r="F77" s="5"/>
      <c r="G77" s="17"/>
      <c r="H77" s="6"/>
      <c r="I77" s="5"/>
      <c r="J77" s="5"/>
      <c r="K77" s="6"/>
      <c r="L77" s="5"/>
    </row>
    <row r="78" spans="1:12" ht="12.95" customHeight="1" x14ac:dyDescent="0.2">
      <c r="A78" s="35">
        <v>1</v>
      </c>
      <c r="B78" s="110" t="s">
        <v>153</v>
      </c>
      <c r="C78" s="111"/>
      <c r="D78" s="111"/>
      <c r="E78" s="112"/>
      <c r="F78" s="5"/>
      <c r="G78" s="17"/>
      <c r="H78" s="6"/>
    </row>
    <row r="79" spans="1:12" ht="12.95" customHeight="1" x14ac:dyDescent="0.2">
      <c r="A79" s="35" t="s">
        <v>4</v>
      </c>
      <c r="B79" s="110" t="s">
        <v>36</v>
      </c>
      <c r="C79" s="111"/>
      <c r="D79" s="111"/>
      <c r="E79" s="112"/>
      <c r="F79" s="5"/>
      <c r="G79" s="17"/>
      <c r="H79" s="6"/>
    </row>
    <row r="80" spans="1:12" ht="12.95" customHeight="1" x14ac:dyDescent="0.2">
      <c r="A80" s="52" t="s">
        <v>55</v>
      </c>
      <c r="B80" s="40" t="s">
        <v>133</v>
      </c>
      <c r="C80" s="37" t="s">
        <v>78</v>
      </c>
      <c r="D80" s="127">
        <v>0.09</v>
      </c>
      <c r="E80" s="128"/>
      <c r="F80" s="5"/>
      <c r="G80" s="17"/>
      <c r="H80" s="6"/>
    </row>
    <row r="81" spans="1:12" ht="12.95" customHeight="1" x14ac:dyDescent="0.2">
      <c r="A81" s="35" t="s">
        <v>5</v>
      </c>
      <c r="B81" s="36" t="s">
        <v>155</v>
      </c>
      <c r="C81" s="37" t="s">
        <v>79</v>
      </c>
      <c r="D81" s="127">
        <v>0.87</v>
      </c>
      <c r="E81" s="128"/>
      <c r="F81" s="5"/>
      <c r="G81" s="17"/>
      <c r="H81" s="6"/>
      <c r="I81" s="5"/>
      <c r="J81" s="5"/>
      <c r="K81" s="6"/>
      <c r="L81" s="5"/>
    </row>
    <row r="82" spans="1:12" ht="12.95" customHeight="1" x14ac:dyDescent="0.2">
      <c r="A82" s="43" t="s">
        <v>7</v>
      </c>
      <c r="B82" s="53" t="s">
        <v>53</v>
      </c>
      <c r="C82" s="41" t="s">
        <v>80</v>
      </c>
      <c r="D82" s="127">
        <v>1.8</v>
      </c>
      <c r="E82" s="128"/>
      <c r="F82" s="5"/>
      <c r="G82" s="17"/>
      <c r="H82" s="6"/>
      <c r="I82" s="5"/>
      <c r="J82" s="5"/>
      <c r="K82" s="6"/>
      <c r="L82" s="5"/>
    </row>
    <row r="83" spans="1:12" ht="12.95" customHeight="1" x14ac:dyDescent="0.2">
      <c r="A83" s="41" t="s">
        <v>184</v>
      </c>
      <c r="B83" s="104" t="s">
        <v>185</v>
      </c>
      <c r="C83" s="105"/>
      <c r="D83" s="105"/>
      <c r="E83" s="106"/>
      <c r="F83" s="5"/>
      <c r="G83" s="17"/>
      <c r="H83" s="6"/>
      <c r="I83" s="5"/>
      <c r="J83" s="5"/>
      <c r="K83" s="6"/>
      <c r="L83" s="5"/>
    </row>
    <row r="84" spans="1:12" ht="12.95" customHeight="1" x14ac:dyDescent="0.2">
      <c r="A84" s="43" t="s">
        <v>186</v>
      </c>
      <c r="B84" s="53" t="s">
        <v>187</v>
      </c>
      <c r="C84" s="41" t="s">
        <v>9</v>
      </c>
      <c r="D84" s="127">
        <v>7.22</v>
      </c>
      <c r="E84" s="128"/>
      <c r="F84" s="5"/>
      <c r="G84" s="17"/>
      <c r="H84" s="6"/>
      <c r="I84" s="5"/>
      <c r="J84" s="5"/>
      <c r="K84" s="6"/>
      <c r="L84" s="5"/>
    </row>
    <row r="85" spans="1:12" ht="12.95" customHeight="1" x14ac:dyDescent="0.2">
      <c r="A85" s="41"/>
      <c r="B85" s="57" t="s">
        <v>41</v>
      </c>
      <c r="C85" s="58"/>
      <c r="D85" s="131">
        <f>D80+D81+D82+D84</f>
        <v>9.98</v>
      </c>
      <c r="E85" s="132"/>
      <c r="F85" s="5"/>
      <c r="G85" s="17"/>
      <c r="H85" s="6"/>
      <c r="I85" s="5"/>
      <c r="J85" s="5"/>
      <c r="K85" s="6"/>
      <c r="L85" s="5"/>
    </row>
    <row r="86" spans="1:12" ht="12.95" customHeight="1" x14ac:dyDescent="0.2">
      <c r="A86" s="113" t="s">
        <v>34</v>
      </c>
      <c r="B86" s="113"/>
      <c r="C86" s="113"/>
      <c r="D86" s="113"/>
      <c r="E86" s="113"/>
      <c r="F86" s="8"/>
      <c r="G86" s="17"/>
      <c r="H86" s="6"/>
      <c r="I86" s="5"/>
      <c r="J86" s="5"/>
      <c r="K86" s="6"/>
      <c r="L86" s="5"/>
    </row>
    <row r="87" spans="1:12" ht="12.95" customHeight="1" x14ac:dyDescent="0.2">
      <c r="A87" s="21" t="s">
        <v>5</v>
      </c>
      <c r="B87" s="36" t="s">
        <v>155</v>
      </c>
      <c r="C87" s="10" t="s">
        <v>79</v>
      </c>
      <c r="D87" s="117">
        <v>0.09</v>
      </c>
      <c r="E87" s="118"/>
      <c r="F87" s="5"/>
      <c r="G87" s="17"/>
      <c r="H87" s="6"/>
      <c r="I87" s="5"/>
      <c r="J87" s="5"/>
      <c r="K87" s="6"/>
      <c r="L87" s="5"/>
    </row>
    <row r="88" spans="1:12" ht="12.95" customHeight="1" x14ac:dyDescent="0.2">
      <c r="A88" s="10" t="s">
        <v>7</v>
      </c>
      <c r="B88" s="13" t="s">
        <v>53</v>
      </c>
      <c r="C88" s="10" t="s">
        <v>80</v>
      </c>
      <c r="D88" s="98">
        <v>1.8</v>
      </c>
      <c r="E88" s="99"/>
      <c r="F88" s="5"/>
      <c r="G88" s="17"/>
      <c r="H88" s="6"/>
      <c r="I88" s="5"/>
      <c r="J88" s="5"/>
      <c r="K88" s="6"/>
      <c r="L88" s="5"/>
    </row>
    <row r="89" spans="1:12" s="3" customFormat="1" ht="12.95" customHeight="1" x14ac:dyDescent="0.2">
      <c r="A89" s="10"/>
      <c r="B89" s="2" t="s">
        <v>41</v>
      </c>
      <c r="C89" s="59"/>
      <c r="D89" s="129">
        <f>D87+D88</f>
        <v>1.8900000000000001</v>
      </c>
      <c r="E89" s="130"/>
      <c r="F89" s="7"/>
      <c r="G89" s="17"/>
      <c r="H89" s="6"/>
      <c r="I89" s="5"/>
      <c r="J89" s="7"/>
      <c r="K89" s="6"/>
      <c r="L89" s="7"/>
    </row>
    <row r="90" spans="1:12" ht="12.95" customHeight="1" x14ac:dyDescent="0.2">
      <c r="A90" s="113" t="s">
        <v>195</v>
      </c>
      <c r="B90" s="113"/>
      <c r="C90" s="113"/>
      <c r="D90" s="113"/>
      <c r="E90" s="113"/>
      <c r="F90" s="5"/>
      <c r="G90" s="17"/>
      <c r="H90" s="6"/>
      <c r="I90" s="5"/>
      <c r="J90" s="5"/>
      <c r="K90" s="6"/>
      <c r="L90" s="5"/>
    </row>
    <row r="91" spans="1:12" ht="13.5" customHeight="1" x14ac:dyDescent="0.2">
      <c r="A91" s="21" t="s">
        <v>5</v>
      </c>
      <c r="B91" s="36" t="s">
        <v>155</v>
      </c>
      <c r="C91" s="10" t="s">
        <v>79</v>
      </c>
      <c r="D91" s="23">
        <v>0.87</v>
      </c>
      <c r="E91" s="23">
        <v>0.87</v>
      </c>
      <c r="F91" s="5"/>
      <c r="G91" s="17"/>
      <c r="H91" s="6"/>
      <c r="I91" s="5"/>
      <c r="J91" s="5"/>
      <c r="K91" s="6"/>
      <c r="L91" s="5"/>
    </row>
    <row r="92" spans="1:12" ht="12" customHeight="1" x14ac:dyDescent="0.2">
      <c r="A92" s="42" t="s">
        <v>115</v>
      </c>
      <c r="B92" s="110" t="s">
        <v>177</v>
      </c>
      <c r="C92" s="111"/>
      <c r="D92" s="111"/>
      <c r="E92" s="112"/>
      <c r="F92" s="5"/>
      <c r="G92" s="17"/>
      <c r="H92" s="6"/>
      <c r="I92" s="5"/>
      <c r="J92" s="5"/>
      <c r="K92" s="6"/>
      <c r="L92" s="5"/>
    </row>
    <row r="93" spans="1:12" ht="24.75" customHeight="1" x14ac:dyDescent="0.2">
      <c r="A93" s="22" t="s">
        <v>188</v>
      </c>
      <c r="B93" s="101" t="s">
        <v>189</v>
      </c>
      <c r="C93" s="102"/>
      <c r="D93" s="102"/>
      <c r="E93" s="103"/>
      <c r="F93" s="5"/>
      <c r="G93" s="17"/>
      <c r="H93" s="6"/>
      <c r="I93" s="5"/>
      <c r="J93" s="5"/>
      <c r="K93" s="6"/>
      <c r="L93" s="5"/>
    </row>
    <row r="94" spans="1:12" ht="12" customHeight="1" x14ac:dyDescent="0.2">
      <c r="A94" s="22" t="s">
        <v>190</v>
      </c>
      <c r="B94" s="101" t="s">
        <v>191</v>
      </c>
      <c r="C94" s="102"/>
      <c r="D94" s="102"/>
      <c r="E94" s="103"/>
      <c r="F94" s="5"/>
      <c r="G94" s="17"/>
      <c r="H94" s="6"/>
      <c r="I94" s="5"/>
      <c r="J94" s="5"/>
      <c r="K94" s="6"/>
      <c r="L94" s="5"/>
    </row>
    <row r="95" spans="1:12" ht="12" customHeight="1" x14ac:dyDescent="0.2">
      <c r="A95" s="22" t="s">
        <v>192</v>
      </c>
      <c r="B95" s="13" t="s">
        <v>193</v>
      </c>
      <c r="C95" s="10" t="s">
        <v>9</v>
      </c>
      <c r="D95" s="30">
        <v>5.58</v>
      </c>
      <c r="E95" s="30">
        <v>4.74</v>
      </c>
      <c r="F95" s="17"/>
      <c r="G95" s="17"/>
      <c r="H95" s="6"/>
      <c r="I95" s="5"/>
      <c r="J95" s="5"/>
      <c r="K95" s="6"/>
      <c r="L95" s="5"/>
    </row>
    <row r="96" spans="1:12" ht="12" customHeight="1" x14ac:dyDescent="0.2">
      <c r="A96" s="22" t="s">
        <v>246</v>
      </c>
      <c r="B96" s="13" t="s">
        <v>194</v>
      </c>
      <c r="C96" s="10" t="s">
        <v>9</v>
      </c>
      <c r="D96" s="30">
        <v>6.64</v>
      </c>
      <c r="E96" s="30">
        <v>4.29</v>
      </c>
      <c r="F96" s="17"/>
      <c r="G96" s="17"/>
      <c r="H96" s="6"/>
      <c r="I96" s="5"/>
      <c r="J96" s="5"/>
      <c r="K96" s="6"/>
      <c r="L96" s="5"/>
    </row>
    <row r="97" spans="1:12" ht="12.95" customHeight="1" x14ac:dyDescent="0.2">
      <c r="A97" s="60"/>
      <c r="B97" s="2" t="s">
        <v>41</v>
      </c>
      <c r="C97" s="10"/>
      <c r="D97" s="61">
        <f>D91+D95+D96</f>
        <v>13.09</v>
      </c>
      <c r="E97" s="61">
        <f>E91+E95+E96</f>
        <v>9.9</v>
      </c>
      <c r="F97" s="5"/>
      <c r="G97" s="17"/>
      <c r="H97" s="6"/>
      <c r="I97" s="5"/>
      <c r="J97" s="5"/>
      <c r="K97" s="6"/>
      <c r="L97" s="5"/>
    </row>
    <row r="98" spans="1:12" ht="12.95" customHeight="1" x14ac:dyDescent="0.2">
      <c r="A98" s="113" t="s">
        <v>85</v>
      </c>
      <c r="B98" s="113"/>
      <c r="C98" s="113"/>
      <c r="D98" s="113"/>
      <c r="E98" s="113"/>
      <c r="F98" s="5"/>
      <c r="G98" s="17"/>
      <c r="H98" s="6"/>
      <c r="I98" s="5"/>
      <c r="J98" s="5"/>
      <c r="K98" s="6"/>
      <c r="L98" s="5"/>
    </row>
    <row r="99" spans="1:12" ht="12" customHeight="1" x14ac:dyDescent="0.2">
      <c r="A99" s="42" t="s">
        <v>1</v>
      </c>
      <c r="B99" s="110" t="s">
        <v>153</v>
      </c>
      <c r="C99" s="111"/>
      <c r="D99" s="111"/>
      <c r="E99" s="112"/>
      <c r="F99" s="5"/>
      <c r="G99" s="17"/>
      <c r="H99" s="6"/>
      <c r="I99" s="5"/>
      <c r="J99" s="5"/>
      <c r="K99" s="6"/>
      <c r="L99" s="5"/>
    </row>
    <row r="100" spans="1:12" ht="12" customHeight="1" x14ac:dyDescent="0.2">
      <c r="A100" s="35" t="s">
        <v>4</v>
      </c>
      <c r="B100" s="110" t="s">
        <v>36</v>
      </c>
      <c r="C100" s="111"/>
      <c r="D100" s="111"/>
      <c r="E100" s="112"/>
      <c r="F100" s="5"/>
      <c r="G100" s="17"/>
      <c r="H100" s="6"/>
      <c r="I100" s="5"/>
      <c r="J100" s="5"/>
      <c r="K100" s="6"/>
      <c r="L100" s="5"/>
    </row>
    <row r="101" spans="1:12" ht="12" customHeight="1" x14ac:dyDescent="0.2">
      <c r="A101" s="52" t="s">
        <v>55</v>
      </c>
      <c r="B101" s="40" t="s">
        <v>133</v>
      </c>
      <c r="C101" s="37" t="s">
        <v>78</v>
      </c>
      <c r="D101" s="49">
        <v>0.09</v>
      </c>
      <c r="E101" s="23">
        <v>0.09</v>
      </c>
      <c r="F101" s="5"/>
      <c r="G101" s="17"/>
      <c r="H101" s="6"/>
      <c r="I101" s="5"/>
      <c r="J101" s="5"/>
      <c r="K101" s="6"/>
      <c r="L101" s="5"/>
    </row>
    <row r="102" spans="1:12" ht="11.25" customHeight="1" x14ac:dyDescent="0.2">
      <c r="A102" s="35" t="s">
        <v>5</v>
      </c>
      <c r="B102" s="36" t="s">
        <v>155</v>
      </c>
      <c r="C102" s="37" t="s">
        <v>79</v>
      </c>
      <c r="D102" s="38">
        <v>0.87</v>
      </c>
      <c r="E102" s="30">
        <v>0.87</v>
      </c>
      <c r="F102" s="5"/>
      <c r="G102" s="17"/>
      <c r="H102" s="6"/>
      <c r="I102" s="5"/>
      <c r="J102" s="5"/>
      <c r="K102" s="6"/>
      <c r="L102" s="5"/>
    </row>
    <row r="103" spans="1:12" ht="12" customHeight="1" x14ac:dyDescent="0.2">
      <c r="A103" s="43" t="s">
        <v>7</v>
      </c>
      <c r="B103" s="104" t="s">
        <v>196</v>
      </c>
      <c r="C103" s="105"/>
      <c r="D103" s="105"/>
      <c r="E103" s="105"/>
      <c r="F103" s="5"/>
      <c r="G103" s="17"/>
      <c r="H103" s="6"/>
      <c r="I103" s="5"/>
      <c r="J103" s="5"/>
      <c r="K103" s="6"/>
      <c r="L103" s="5"/>
    </row>
    <row r="104" spans="1:12" ht="12" customHeight="1" x14ac:dyDescent="0.2">
      <c r="A104" s="43" t="s">
        <v>157</v>
      </c>
      <c r="B104" s="53" t="s">
        <v>197</v>
      </c>
      <c r="C104" s="41" t="s">
        <v>80</v>
      </c>
      <c r="D104" s="38">
        <v>1.8</v>
      </c>
      <c r="E104" s="38">
        <v>1.8</v>
      </c>
      <c r="F104" s="5"/>
      <c r="G104" s="17"/>
      <c r="H104" s="6"/>
      <c r="I104" s="5"/>
      <c r="J104" s="5"/>
      <c r="K104" s="6"/>
      <c r="L104" s="5"/>
    </row>
    <row r="105" spans="1:12" ht="12" customHeight="1" x14ac:dyDescent="0.2">
      <c r="A105" s="41" t="s">
        <v>86</v>
      </c>
      <c r="B105" s="36" t="s">
        <v>198</v>
      </c>
      <c r="C105" s="41" t="s">
        <v>80</v>
      </c>
      <c r="D105" s="38">
        <v>1.35</v>
      </c>
      <c r="E105" s="30">
        <v>1.35</v>
      </c>
      <c r="F105" s="5"/>
      <c r="G105" s="17"/>
      <c r="H105" s="6"/>
      <c r="I105" s="5"/>
      <c r="J105" s="5"/>
      <c r="K105" s="6"/>
      <c r="L105" s="5"/>
    </row>
    <row r="106" spans="1:12" ht="12" customHeight="1" x14ac:dyDescent="0.2">
      <c r="A106" s="62" t="s">
        <v>199</v>
      </c>
      <c r="B106" s="104" t="s">
        <v>200</v>
      </c>
      <c r="C106" s="105"/>
      <c r="D106" s="105"/>
      <c r="E106" s="106"/>
      <c r="F106" s="5"/>
      <c r="G106" s="17"/>
      <c r="H106" s="6"/>
      <c r="I106" s="5"/>
      <c r="J106" s="5"/>
      <c r="K106" s="6"/>
      <c r="L106" s="5"/>
    </row>
    <row r="107" spans="1:12" ht="12" customHeight="1" x14ac:dyDescent="0.2">
      <c r="A107" s="62" t="s">
        <v>201</v>
      </c>
      <c r="B107" s="54" t="s">
        <v>202</v>
      </c>
      <c r="C107" s="55"/>
      <c r="D107" s="55"/>
      <c r="E107" s="56"/>
      <c r="F107" s="5"/>
      <c r="G107" s="17"/>
      <c r="H107" s="17"/>
      <c r="I107" s="5"/>
      <c r="J107" s="5"/>
      <c r="K107" s="6"/>
      <c r="L107" s="5"/>
    </row>
    <row r="108" spans="1:12" ht="12" customHeight="1" x14ac:dyDescent="0.2">
      <c r="A108" s="62" t="s">
        <v>203</v>
      </c>
      <c r="B108" s="54" t="s">
        <v>204</v>
      </c>
      <c r="C108" s="55"/>
      <c r="D108" s="55"/>
      <c r="E108" s="56"/>
      <c r="F108" s="5"/>
      <c r="G108" s="17"/>
      <c r="H108" s="17"/>
      <c r="I108" s="5"/>
      <c r="J108" s="5"/>
      <c r="K108" s="6"/>
      <c r="L108" s="5"/>
    </row>
    <row r="109" spans="1:12" ht="12" customHeight="1" x14ac:dyDescent="0.2">
      <c r="A109" s="62" t="s">
        <v>205</v>
      </c>
      <c r="B109" s="63" t="s">
        <v>206</v>
      </c>
      <c r="C109" s="55"/>
      <c r="D109" s="55"/>
      <c r="E109" s="56"/>
      <c r="F109" s="5"/>
      <c r="G109" s="17"/>
      <c r="H109" s="6"/>
      <c r="I109" s="5"/>
      <c r="J109" s="5"/>
      <c r="K109" s="6"/>
      <c r="L109" s="5"/>
    </row>
    <row r="110" spans="1:12" ht="12" customHeight="1" x14ac:dyDescent="0.2">
      <c r="A110" s="62" t="s">
        <v>207</v>
      </c>
      <c r="B110" s="64" t="s">
        <v>208</v>
      </c>
      <c r="C110" s="65" t="s">
        <v>9</v>
      </c>
      <c r="D110" s="38">
        <v>1.42</v>
      </c>
      <c r="E110" s="30">
        <v>0.9</v>
      </c>
      <c r="F110" s="5"/>
      <c r="G110" s="17"/>
      <c r="H110" s="17"/>
      <c r="I110" s="5"/>
      <c r="J110" s="5"/>
      <c r="K110" s="6"/>
      <c r="L110" s="5"/>
    </row>
    <row r="111" spans="1:12" ht="12" customHeight="1" x14ac:dyDescent="0.2">
      <c r="A111" s="62" t="s">
        <v>209</v>
      </c>
      <c r="B111" s="66" t="s">
        <v>210</v>
      </c>
      <c r="C111" s="65" t="s">
        <v>9</v>
      </c>
      <c r="D111" s="38">
        <v>1.42</v>
      </c>
      <c r="E111" s="30">
        <v>0.9</v>
      </c>
      <c r="F111" s="5"/>
      <c r="G111" s="17"/>
      <c r="H111" s="6"/>
      <c r="I111" s="5"/>
      <c r="J111" s="5"/>
      <c r="K111" s="6"/>
      <c r="L111" s="5"/>
    </row>
    <row r="112" spans="1:12" ht="12" customHeight="1" x14ac:dyDescent="0.2">
      <c r="A112" s="62" t="s">
        <v>211</v>
      </c>
      <c r="B112" s="67" t="s">
        <v>212</v>
      </c>
      <c r="C112" s="68"/>
      <c r="D112" s="68"/>
      <c r="E112" s="69"/>
      <c r="F112" s="5"/>
      <c r="G112" s="17"/>
      <c r="H112" s="17"/>
      <c r="I112" s="5"/>
      <c r="J112" s="5"/>
      <c r="K112" s="6"/>
      <c r="L112" s="5"/>
    </row>
    <row r="113" spans="1:12" ht="12" customHeight="1" x14ac:dyDescent="0.2">
      <c r="A113" s="62" t="s">
        <v>213</v>
      </c>
      <c r="B113" s="70" t="s">
        <v>87</v>
      </c>
      <c r="C113" s="65" t="s">
        <v>9</v>
      </c>
      <c r="D113" s="38">
        <v>2.3199999999999998</v>
      </c>
      <c r="E113" s="30">
        <v>1.42</v>
      </c>
      <c r="F113" s="5"/>
      <c r="G113" s="17"/>
      <c r="H113" s="17"/>
      <c r="I113" s="5"/>
      <c r="J113" s="5"/>
      <c r="K113" s="6"/>
      <c r="L113" s="5"/>
    </row>
    <row r="114" spans="1:12" ht="12" customHeight="1" x14ac:dyDescent="0.2">
      <c r="A114" s="62" t="s">
        <v>214</v>
      </c>
      <c r="B114" s="114" t="s">
        <v>215</v>
      </c>
      <c r="C114" s="115"/>
      <c r="D114" s="115"/>
      <c r="E114" s="116"/>
      <c r="F114" s="5"/>
      <c r="G114" s="17"/>
      <c r="H114" s="17"/>
      <c r="I114" s="5"/>
      <c r="J114" s="5"/>
      <c r="K114" s="6"/>
      <c r="L114" s="5"/>
    </row>
    <row r="115" spans="1:12" ht="14.25" customHeight="1" x14ac:dyDescent="0.2">
      <c r="A115" s="62" t="s">
        <v>216</v>
      </c>
      <c r="B115" s="66" t="s">
        <v>87</v>
      </c>
      <c r="C115" s="65" t="s">
        <v>9</v>
      </c>
      <c r="D115" s="38">
        <v>2.3199999999999998</v>
      </c>
      <c r="E115" s="38">
        <v>1.42</v>
      </c>
      <c r="F115" s="5"/>
      <c r="G115" s="17"/>
      <c r="H115" s="17"/>
      <c r="I115" s="5"/>
      <c r="J115" s="5"/>
      <c r="K115" s="6"/>
      <c r="L115" s="5"/>
    </row>
    <row r="116" spans="1:12" ht="12" customHeight="1" x14ac:dyDescent="0.2">
      <c r="A116" s="62" t="s">
        <v>217</v>
      </c>
      <c r="B116" s="66" t="s">
        <v>218</v>
      </c>
      <c r="C116" s="65" t="s">
        <v>9</v>
      </c>
      <c r="D116" s="38">
        <v>2.3199999999999998</v>
      </c>
      <c r="E116" s="38">
        <v>1.42</v>
      </c>
      <c r="F116" s="5"/>
      <c r="G116" s="17"/>
      <c r="H116" s="17"/>
      <c r="I116" s="5"/>
      <c r="J116" s="5"/>
      <c r="K116" s="6"/>
      <c r="L116" s="5"/>
    </row>
    <row r="117" spans="1:12" ht="12" customHeight="1" x14ac:dyDescent="0.2">
      <c r="A117" s="62" t="s">
        <v>219</v>
      </c>
      <c r="B117" s="64" t="s">
        <v>220</v>
      </c>
      <c r="C117" s="65" t="s">
        <v>9</v>
      </c>
      <c r="D117" s="38">
        <v>3.22</v>
      </c>
      <c r="E117" s="38">
        <v>1.87</v>
      </c>
      <c r="F117" s="5"/>
      <c r="G117" s="17"/>
      <c r="H117" s="17"/>
      <c r="I117" s="5"/>
      <c r="J117" s="5"/>
      <c r="K117" s="6"/>
      <c r="L117" s="5"/>
    </row>
    <row r="118" spans="1:12" ht="24" customHeight="1" x14ac:dyDescent="0.2">
      <c r="A118" s="62" t="s">
        <v>221</v>
      </c>
      <c r="B118" s="64" t="s">
        <v>222</v>
      </c>
      <c r="C118" s="65" t="s">
        <v>9</v>
      </c>
      <c r="D118" s="38">
        <v>1.87</v>
      </c>
      <c r="E118" s="38">
        <v>0.74</v>
      </c>
      <c r="F118" s="5"/>
      <c r="G118" s="17"/>
      <c r="H118" s="17"/>
      <c r="I118" s="5"/>
      <c r="J118" s="5"/>
      <c r="K118" s="6"/>
      <c r="L118" s="5"/>
    </row>
    <row r="119" spans="1:12" ht="12" customHeight="1" x14ac:dyDescent="0.2">
      <c r="A119" s="62" t="s">
        <v>223</v>
      </c>
      <c r="B119" s="64" t="s">
        <v>224</v>
      </c>
      <c r="C119" s="65" t="s">
        <v>9</v>
      </c>
      <c r="D119" s="38">
        <v>2.77</v>
      </c>
      <c r="E119" s="38">
        <v>1.87</v>
      </c>
      <c r="F119" s="5"/>
      <c r="G119" s="17"/>
      <c r="H119" s="17"/>
      <c r="I119" s="5"/>
      <c r="J119" s="5"/>
      <c r="K119" s="6"/>
      <c r="L119" s="5"/>
    </row>
    <row r="120" spans="1:12" ht="12" customHeight="1" x14ac:dyDescent="0.2">
      <c r="A120" s="62" t="s">
        <v>225</v>
      </c>
      <c r="B120" s="107" t="s">
        <v>226</v>
      </c>
      <c r="C120" s="108"/>
      <c r="D120" s="108"/>
      <c r="E120" s="109"/>
      <c r="F120" s="5"/>
      <c r="G120" s="17"/>
      <c r="H120" s="6"/>
      <c r="I120" s="5"/>
      <c r="J120" s="5"/>
      <c r="K120" s="6"/>
      <c r="L120" s="5"/>
    </row>
    <row r="121" spans="1:12" ht="12" customHeight="1" x14ac:dyDescent="0.2">
      <c r="A121" s="62" t="s">
        <v>227</v>
      </c>
      <c r="B121" s="64" t="s">
        <v>228</v>
      </c>
      <c r="C121" s="65" t="s">
        <v>9</v>
      </c>
      <c r="D121" s="38">
        <v>1.87</v>
      </c>
      <c r="E121" s="38">
        <v>0.74</v>
      </c>
      <c r="F121" s="5"/>
      <c r="G121" s="17"/>
      <c r="H121" s="17"/>
      <c r="I121" s="5"/>
      <c r="J121" s="5"/>
      <c r="K121" s="6"/>
      <c r="L121" s="5"/>
    </row>
    <row r="122" spans="1:12" ht="12" customHeight="1" x14ac:dyDescent="0.2">
      <c r="A122" s="62" t="s">
        <v>229</v>
      </c>
      <c r="B122" s="64" t="s">
        <v>230</v>
      </c>
      <c r="C122" s="65" t="s">
        <v>9</v>
      </c>
      <c r="D122" s="38">
        <v>1.87</v>
      </c>
      <c r="E122" s="38">
        <v>0.74</v>
      </c>
      <c r="F122" s="5"/>
      <c r="G122" s="17"/>
      <c r="H122" s="17"/>
      <c r="I122" s="5"/>
      <c r="J122" s="5"/>
      <c r="K122" s="6"/>
      <c r="L122" s="5"/>
    </row>
    <row r="123" spans="1:12" ht="12" customHeight="1" x14ac:dyDescent="0.2">
      <c r="A123" s="62" t="s">
        <v>231</v>
      </c>
      <c r="B123" s="64" t="s">
        <v>232</v>
      </c>
      <c r="C123" s="65" t="s">
        <v>9</v>
      </c>
      <c r="D123" s="38">
        <v>1.87</v>
      </c>
      <c r="E123" s="38">
        <v>0.74</v>
      </c>
      <c r="F123" s="5"/>
      <c r="G123" s="17"/>
      <c r="H123" s="17"/>
      <c r="I123" s="5"/>
      <c r="J123" s="5"/>
      <c r="K123" s="6"/>
      <c r="L123" s="5"/>
    </row>
    <row r="124" spans="1:12" ht="12" customHeight="1" x14ac:dyDescent="0.2">
      <c r="A124" s="41" t="s">
        <v>233</v>
      </c>
      <c r="B124" s="107" t="s">
        <v>234</v>
      </c>
      <c r="C124" s="108"/>
      <c r="D124" s="108"/>
      <c r="E124" s="109"/>
      <c r="F124" s="5"/>
      <c r="G124" s="17"/>
      <c r="H124" s="17"/>
      <c r="I124" s="5"/>
      <c r="J124" s="5"/>
      <c r="K124" s="6"/>
      <c r="L124" s="5"/>
    </row>
    <row r="125" spans="1:12" ht="12" customHeight="1" x14ac:dyDescent="0.2">
      <c r="A125" s="41" t="s">
        <v>235</v>
      </c>
      <c r="B125" s="64" t="s">
        <v>236</v>
      </c>
      <c r="C125" s="71" t="s">
        <v>9</v>
      </c>
      <c r="D125" s="72">
        <v>3.22</v>
      </c>
      <c r="E125" s="30">
        <v>1.65</v>
      </c>
      <c r="F125" s="5"/>
      <c r="G125" s="17"/>
      <c r="H125" s="17"/>
      <c r="I125" s="5"/>
      <c r="J125" s="5"/>
      <c r="K125" s="6"/>
      <c r="L125" s="5"/>
    </row>
    <row r="126" spans="1:12" ht="12" customHeight="1" x14ac:dyDescent="0.2">
      <c r="A126" s="41" t="s">
        <v>235</v>
      </c>
      <c r="B126" s="64" t="s">
        <v>237</v>
      </c>
      <c r="C126" s="71" t="s">
        <v>9</v>
      </c>
      <c r="D126" s="72">
        <v>2.3199999999999998</v>
      </c>
      <c r="E126" s="30">
        <v>1.65</v>
      </c>
      <c r="F126" s="5"/>
      <c r="G126" s="17"/>
      <c r="H126" s="17"/>
      <c r="I126" s="5"/>
      <c r="J126" s="5"/>
      <c r="K126" s="6"/>
      <c r="L126" s="5"/>
    </row>
    <row r="127" spans="1:12" ht="12" customHeight="1" x14ac:dyDescent="0.2">
      <c r="A127" s="41" t="s">
        <v>235</v>
      </c>
      <c r="B127" s="64" t="s">
        <v>238</v>
      </c>
      <c r="C127" s="71" t="s">
        <v>9</v>
      </c>
      <c r="D127" s="72">
        <v>2.3199999999999998</v>
      </c>
      <c r="E127" s="30">
        <v>1.65</v>
      </c>
      <c r="F127" s="5"/>
      <c r="G127" s="17"/>
      <c r="H127" s="17"/>
      <c r="I127" s="5"/>
      <c r="J127" s="5"/>
      <c r="K127" s="6"/>
      <c r="L127" s="5"/>
    </row>
    <row r="128" spans="1:12" ht="12" customHeight="1" x14ac:dyDescent="0.2">
      <c r="A128" s="22"/>
      <c r="B128" s="14" t="s">
        <v>41</v>
      </c>
      <c r="C128" s="73"/>
      <c r="D128" s="61">
        <f>D101+D102+D104+D105+D110+D111+D113+D115+D116+D117+D118+D119+D121+D122+D123+D125+D126+D127</f>
        <v>35.24</v>
      </c>
      <c r="E128" s="61">
        <f>E101+E102+E104+E105+E110+E111+E113+E115+E116+E117+E118+E119+E121+E122+E123+E125+E126+E127</f>
        <v>21.819999999999993</v>
      </c>
      <c r="F128" s="5"/>
      <c r="G128" s="17"/>
      <c r="H128" s="17"/>
      <c r="I128" s="5"/>
      <c r="J128" s="5"/>
      <c r="K128" s="6"/>
      <c r="L128" s="5"/>
    </row>
    <row r="129" spans="1:16" ht="12.95" customHeight="1" x14ac:dyDescent="0.2">
      <c r="A129" s="100" t="s">
        <v>89</v>
      </c>
      <c r="B129" s="100"/>
      <c r="C129" s="100"/>
      <c r="D129" s="100"/>
      <c r="E129" s="100"/>
      <c r="F129" s="5"/>
      <c r="G129" s="17"/>
      <c r="H129" s="5"/>
      <c r="I129" s="5"/>
      <c r="J129" s="5"/>
      <c r="K129" s="5"/>
      <c r="L129" s="5"/>
    </row>
    <row r="130" spans="1:16" ht="12" customHeight="1" x14ac:dyDescent="0.2">
      <c r="A130" s="31" t="s">
        <v>1</v>
      </c>
      <c r="B130" s="88" t="s">
        <v>90</v>
      </c>
      <c r="C130" s="88"/>
      <c r="D130" s="88"/>
      <c r="E130" s="88"/>
      <c r="F130" s="5"/>
      <c r="G130" s="17"/>
      <c r="H130" s="8"/>
      <c r="I130" s="8"/>
      <c r="J130" s="8"/>
      <c r="K130" s="8"/>
      <c r="L130" s="8"/>
      <c r="M130" s="4"/>
      <c r="N130" s="4"/>
      <c r="O130" s="4"/>
      <c r="P130" s="4"/>
    </row>
    <row r="131" spans="1:16" ht="12" customHeight="1" x14ac:dyDescent="0.2">
      <c r="A131" s="31" t="s">
        <v>4</v>
      </c>
      <c r="B131" s="88" t="s">
        <v>88</v>
      </c>
      <c r="C131" s="88"/>
      <c r="D131" s="88"/>
      <c r="E131" s="88"/>
      <c r="F131" s="5"/>
      <c r="G131" s="17"/>
      <c r="H131" s="5"/>
      <c r="I131" s="5"/>
      <c r="J131" s="5"/>
      <c r="K131" s="5"/>
      <c r="L131" s="5"/>
    </row>
    <row r="132" spans="1:16" ht="12" customHeight="1" x14ac:dyDescent="0.2">
      <c r="A132" s="10" t="s">
        <v>8</v>
      </c>
      <c r="B132" s="13" t="s">
        <v>91</v>
      </c>
      <c r="C132" s="10" t="s">
        <v>92</v>
      </c>
      <c r="D132" s="91">
        <v>149.97</v>
      </c>
      <c r="E132" s="91"/>
      <c r="F132" s="5"/>
      <c r="G132" s="17"/>
      <c r="H132" s="5"/>
      <c r="I132" s="9"/>
      <c r="J132" s="5"/>
      <c r="K132" s="5"/>
      <c r="L132" s="5"/>
    </row>
    <row r="133" spans="1:16" ht="12" customHeight="1" x14ac:dyDescent="0.2">
      <c r="A133" s="10" t="s">
        <v>55</v>
      </c>
      <c r="B133" s="13" t="s">
        <v>93</v>
      </c>
      <c r="C133" s="10" t="s">
        <v>94</v>
      </c>
      <c r="D133" s="91">
        <v>187.29</v>
      </c>
      <c r="E133" s="91"/>
      <c r="F133" s="5"/>
      <c r="G133" s="17"/>
      <c r="H133" s="5"/>
      <c r="I133" s="9"/>
      <c r="J133" s="5"/>
      <c r="K133" s="5"/>
      <c r="L133" s="5"/>
    </row>
    <row r="134" spans="1:16" ht="12" customHeight="1" x14ac:dyDescent="0.2">
      <c r="A134" s="31" t="s">
        <v>5</v>
      </c>
      <c r="B134" s="88" t="s">
        <v>95</v>
      </c>
      <c r="C134" s="88"/>
      <c r="D134" s="88"/>
      <c r="E134" s="88"/>
      <c r="F134" s="5"/>
      <c r="G134" s="17"/>
      <c r="H134" s="5"/>
      <c r="I134" s="9"/>
      <c r="J134" s="5"/>
      <c r="K134" s="5"/>
      <c r="L134" s="5"/>
    </row>
    <row r="135" spans="1:16" ht="12" customHeight="1" x14ac:dyDescent="0.2">
      <c r="A135" s="10" t="s">
        <v>56</v>
      </c>
      <c r="B135" s="13" t="s">
        <v>96</v>
      </c>
      <c r="C135" s="10" t="s">
        <v>97</v>
      </c>
      <c r="D135" s="83">
        <v>6.31</v>
      </c>
      <c r="E135" s="83"/>
      <c r="F135" s="5"/>
      <c r="G135" s="17"/>
      <c r="H135" s="5"/>
      <c r="I135" s="9"/>
      <c r="J135" s="5"/>
      <c r="K135" s="5"/>
      <c r="L135" s="5"/>
    </row>
    <row r="136" spans="1:16" ht="24.75" customHeight="1" x14ac:dyDescent="0.2">
      <c r="A136" s="10" t="s">
        <v>57</v>
      </c>
      <c r="B136" s="13" t="s">
        <v>98</v>
      </c>
      <c r="C136" s="10" t="s">
        <v>97</v>
      </c>
      <c r="D136" s="83">
        <v>3.16</v>
      </c>
      <c r="E136" s="83"/>
      <c r="F136" s="5"/>
      <c r="G136" s="17"/>
      <c r="H136" s="5"/>
      <c r="I136" s="9"/>
      <c r="J136" s="5"/>
      <c r="K136" s="5"/>
      <c r="L136" s="5"/>
    </row>
    <row r="137" spans="1:16" ht="25.5" customHeight="1" x14ac:dyDescent="0.2">
      <c r="A137" s="10" t="s">
        <v>58</v>
      </c>
      <c r="B137" s="13" t="s">
        <v>99</v>
      </c>
      <c r="C137" s="10" t="s">
        <v>97</v>
      </c>
      <c r="D137" s="83">
        <v>69.98</v>
      </c>
      <c r="E137" s="83"/>
      <c r="F137" s="5"/>
      <c r="G137" s="17"/>
      <c r="H137" s="5"/>
      <c r="I137" s="9"/>
      <c r="J137" s="5"/>
      <c r="K137" s="5"/>
      <c r="L137" s="5"/>
    </row>
    <row r="138" spans="1:16" ht="12.95" customHeight="1" x14ac:dyDescent="0.2">
      <c r="A138" s="100" t="s">
        <v>59</v>
      </c>
      <c r="B138" s="100"/>
      <c r="C138" s="100"/>
      <c r="D138" s="100"/>
      <c r="E138" s="100"/>
      <c r="F138" s="5"/>
      <c r="G138" s="17"/>
      <c r="H138" s="5"/>
      <c r="I138" s="5"/>
      <c r="J138" s="5"/>
      <c r="K138" s="5"/>
      <c r="L138" s="5"/>
    </row>
    <row r="139" spans="1:16" ht="12" customHeight="1" x14ac:dyDescent="0.2">
      <c r="A139" s="31" t="s">
        <v>10</v>
      </c>
      <c r="B139" s="88" t="s">
        <v>60</v>
      </c>
      <c r="C139" s="88"/>
      <c r="D139" s="88"/>
      <c r="E139" s="88"/>
      <c r="F139" s="5"/>
      <c r="G139" s="17"/>
      <c r="H139" s="5"/>
      <c r="I139" s="9"/>
      <c r="J139" s="5"/>
      <c r="K139" s="5"/>
      <c r="L139" s="5"/>
    </row>
    <row r="140" spans="1:16" ht="12" customHeight="1" x14ac:dyDescent="0.2">
      <c r="A140" s="31" t="s">
        <v>38</v>
      </c>
      <c r="B140" s="88" t="s">
        <v>61</v>
      </c>
      <c r="C140" s="88"/>
      <c r="D140" s="88"/>
      <c r="E140" s="88"/>
      <c r="F140" s="5"/>
      <c r="G140" s="17"/>
      <c r="H140" s="5"/>
      <c r="I140" s="9"/>
      <c r="J140" s="5"/>
      <c r="K140" s="5"/>
      <c r="L140" s="5"/>
    </row>
    <row r="141" spans="1:16" ht="12" customHeight="1" x14ac:dyDescent="0.2">
      <c r="A141" s="10" t="s">
        <v>251</v>
      </c>
      <c r="B141" s="74" t="s">
        <v>62</v>
      </c>
      <c r="C141" s="10" t="s">
        <v>9</v>
      </c>
      <c r="D141" s="83">
        <v>9.66</v>
      </c>
      <c r="E141" s="83"/>
      <c r="F141" s="5"/>
      <c r="G141" s="17"/>
      <c r="H141" s="5"/>
      <c r="I141" s="9"/>
      <c r="J141" s="5"/>
      <c r="K141" s="5"/>
      <c r="L141" s="5"/>
    </row>
    <row r="142" spans="1:16" ht="12" customHeight="1" x14ac:dyDescent="0.2">
      <c r="A142" s="10" t="s">
        <v>252</v>
      </c>
      <c r="B142" s="74" t="s">
        <v>63</v>
      </c>
      <c r="C142" s="10" t="s">
        <v>9</v>
      </c>
      <c r="D142" s="83">
        <v>16.100000000000001</v>
      </c>
      <c r="E142" s="83"/>
      <c r="F142" s="5"/>
      <c r="G142" s="17"/>
      <c r="H142" s="5"/>
      <c r="I142" s="5"/>
      <c r="J142" s="5"/>
      <c r="K142" s="5"/>
      <c r="L142" s="5"/>
    </row>
    <row r="143" spans="1:16" ht="12" customHeight="1" x14ac:dyDescent="0.2">
      <c r="A143" s="10" t="s">
        <v>253</v>
      </c>
      <c r="B143" s="74" t="s">
        <v>64</v>
      </c>
      <c r="C143" s="10" t="s">
        <v>9</v>
      </c>
      <c r="D143" s="83">
        <v>9.66</v>
      </c>
      <c r="E143" s="83"/>
      <c r="F143" s="5"/>
      <c r="G143" s="17"/>
      <c r="H143" s="5"/>
      <c r="I143" s="5"/>
      <c r="J143" s="5"/>
      <c r="K143" s="5"/>
      <c r="L143" s="5"/>
    </row>
    <row r="144" spans="1:16" ht="12" customHeight="1" x14ac:dyDescent="0.2">
      <c r="A144" s="10" t="s">
        <v>254</v>
      </c>
      <c r="B144" s="74" t="s">
        <v>65</v>
      </c>
      <c r="C144" s="10" t="s">
        <v>9</v>
      </c>
      <c r="D144" s="83">
        <v>6.44</v>
      </c>
      <c r="E144" s="83"/>
      <c r="F144" s="5"/>
      <c r="G144" s="17"/>
      <c r="H144" s="5"/>
      <c r="I144" s="5"/>
      <c r="J144" s="5"/>
      <c r="K144" s="5"/>
      <c r="L144" s="5"/>
    </row>
    <row r="145" spans="1:12" ht="12" customHeight="1" x14ac:dyDescent="0.2">
      <c r="A145" s="31" t="s">
        <v>40</v>
      </c>
      <c r="B145" s="88" t="s">
        <v>66</v>
      </c>
      <c r="C145" s="88"/>
      <c r="D145" s="88"/>
      <c r="E145" s="88"/>
      <c r="F145" s="5"/>
      <c r="G145" s="17"/>
      <c r="H145" s="5"/>
      <c r="I145" s="5"/>
      <c r="J145" s="5"/>
      <c r="K145" s="5"/>
      <c r="L145" s="5"/>
    </row>
    <row r="146" spans="1:12" ht="12" customHeight="1" x14ac:dyDescent="0.2">
      <c r="A146" s="10" t="s">
        <v>255</v>
      </c>
      <c r="B146" s="74" t="s">
        <v>67</v>
      </c>
      <c r="C146" s="10" t="s">
        <v>9</v>
      </c>
      <c r="D146" s="91">
        <v>12.88</v>
      </c>
      <c r="E146" s="91"/>
      <c r="F146" s="5"/>
      <c r="G146" s="17"/>
      <c r="H146" s="5"/>
      <c r="I146" s="5"/>
      <c r="J146" s="5"/>
      <c r="K146" s="5"/>
      <c r="L146" s="5"/>
    </row>
    <row r="147" spans="1:12" ht="12" customHeight="1" x14ac:dyDescent="0.2">
      <c r="A147" s="10" t="s">
        <v>256</v>
      </c>
      <c r="B147" s="74" t="s">
        <v>68</v>
      </c>
      <c r="C147" s="10" t="s">
        <v>9</v>
      </c>
      <c r="D147" s="91">
        <v>6.44</v>
      </c>
      <c r="E147" s="91"/>
      <c r="F147" s="5"/>
      <c r="G147" s="17"/>
      <c r="H147" s="5"/>
      <c r="I147" s="5"/>
      <c r="J147" s="5"/>
      <c r="K147" s="5"/>
      <c r="L147" s="5"/>
    </row>
    <row r="148" spans="1:12" ht="12" customHeight="1" x14ac:dyDescent="0.2">
      <c r="A148" s="10" t="s">
        <v>257</v>
      </c>
      <c r="B148" s="74" t="s">
        <v>69</v>
      </c>
      <c r="C148" s="10" t="s">
        <v>9</v>
      </c>
      <c r="D148" s="91">
        <v>9.66</v>
      </c>
      <c r="E148" s="91"/>
      <c r="F148" s="5"/>
      <c r="G148" s="17"/>
      <c r="H148" s="5"/>
      <c r="I148" s="5"/>
      <c r="J148" s="5"/>
      <c r="K148" s="5"/>
      <c r="L148" s="5"/>
    </row>
    <row r="149" spans="1:12" ht="12" customHeight="1" x14ac:dyDescent="0.2">
      <c r="A149" s="10" t="s">
        <v>258</v>
      </c>
      <c r="B149" s="74" t="s">
        <v>70</v>
      </c>
      <c r="C149" s="10" t="s">
        <v>9</v>
      </c>
      <c r="D149" s="83">
        <v>16.100000000000001</v>
      </c>
      <c r="E149" s="83"/>
      <c r="F149" s="5"/>
      <c r="G149" s="17"/>
      <c r="H149" s="5"/>
      <c r="I149" s="5"/>
      <c r="J149" s="5"/>
      <c r="K149" s="5"/>
      <c r="L149" s="5"/>
    </row>
    <row r="150" spans="1:12" ht="12" customHeight="1" x14ac:dyDescent="0.2">
      <c r="A150" s="10" t="s">
        <v>259</v>
      </c>
      <c r="B150" s="74" t="s">
        <v>71</v>
      </c>
      <c r="C150" s="10" t="s">
        <v>9</v>
      </c>
      <c r="D150" s="91">
        <v>19.309999999999999</v>
      </c>
      <c r="E150" s="91"/>
      <c r="F150" s="5"/>
      <c r="G150" s="17"/>
      <c r="H150" s="5"/>
      <c r="I150" s="5"/>
      <c r="J150" s="5"/>
      <c r="K150" s="5"/>
      <c r="L150" s="5"/>
    </row>
    <row r="151" spans="1:12" ht="24" customHeight="1" x14ac:dyDescent="0.2">
      <c r="A151" s="10" t="s">
        <v>260</v>
      </c>
      <c r="B151" s="13" t="s">
        <v>72</v>
      </c>
      <c r="C151" s="10" t="s">
        <v>9</v>
      </c>
      <c r="D151" s="91">
        <v>16.100000000000001</v>
      </c>
      <c r="E151" s="91"/>
      <c r="F151" s="5"/>
      <c r="G151" s="17"/>
      <c r="H151" s="5"/>
      <c r="I151" s="5"/>
      <c r="J151" s="5"/>
      <c r="K151" s="5"/>
      <c r="L151" s="5"/>
    </row>
    <row r="152" spans="1:12" ht="36" customHeight="1" x14ac:dyDescent="0.2">
      <c r="A152" s="10" t="s">
        <v>261</v>
      </c>
      <c r="B152" s="74" t="s">
        <v>73</v>
      </c>
      <c r="C152" s="10" t="s">
        <v>9</v>
      </c>
      <c r="D152" s="91">
        <v>32.19</v>
      </c>
      <c r="E152" s="91"/>
      <c r="F152" s="5"/>
      <c r="G152" s="17"/>
      <c r="H152" s="5"/>
      <c r="I152" s="5"/>
      <c r="J152" s="5"/>
      <c r="K152" s="5"/>
      <c r="L152" s="5"/>
    </row>
    <row r="153" spans="1:12" ht="12" customHeight="1" x14ac:dyDescent="0.2">
      <c r="A153" s="31" t="s">
        <v>262</v>
      </c>
      <c r="B153" s="88" t="s">
        <v>74</v>
      </c>
      <c r="C153" s="88"/>
      <c r="D153" s="88"/>
      <c r="E153" s="88"/>
      <c r="F153" s="5"/>
      <c r="G153" s="17"/>
      <c r="H153" s="5"/>
      <c r="I153" s="5"/>
      <c r="J153" s="5"/>
      <c r="K153" s="5"/>
      <c r="L153" s="5"/>
    </row>
    <row r="154" spans="1:12" ht="12" customHeight="1" x14ac:dyDescent="0.2">
      <c r="A154" s="10" t="s">
        <v>264</v>
      </c>
      <c r="B154" s="74" t="s">
        <v>75</v>
      </c>
      <c r="C154" s="10" t="s">
        <v>9</v>
      </c>
      <c r="D154" s="91">
        <v>12.88</v>
      </c>
      <c r="E154" s="91"/>
      <c r="F154" s="5"/>
      <c r="G154" s="17"/>
      <c r="H154" s="5"/>
      <c r="I154" s="5"/>
      <c r="J154" s="5"/>
      <c r="K154" s="5"/>
      <c r="L154" s="5"/>
    </row>
    <row r="155" spans="1:12" ht="12" customHeight="1" x14ac:dyDescent="0.2">
      <c r="A155" s="10" t="s">
        <v>263</v>
      </c>
      <c r="B155" s="74" t="s">
        <v>76</v>
      </c>
      <c r="C155" s="10" t="s">
        <v>9</v>
      </c>
      <c r="D155" s="83">
        <v>16.100000000000001</v>
      </c>
      <c r="E155" s="83"/>
      <c r="F155" s="5"/>
      <c r="G155" s="17"/>
      <c r="H155" s="5"/>
      <c r="I155" s="5"/>
      <c r="J155" s="5"/>
      <c r="K155" s="5"/>
      <c r="L155" s="5"/>
    </row>
    <row r="156" spans="1:12" ht="12" customHeight="1" x14ac:dyDescent="0.2">
      <c r="A156" s="75" t="s">
        <v>265</v>
      </c>
      <c r="B156" s="95" t="s">
        <v>148</v>
      </c>
      <c r="C156" s="96"/>
      <c r="D156" s="96"/>
      <c r="E156" s="97"/>
      <c r="F156" s="5"/>
      <c r="G156" s="17"/>
      <c r="H156" s="5"/>
      <c r="I156" s="5"/>
      <c r="J156" s="5"/>
      <c r="K156" s="5"/>
      <c r="L156" s="5"/>
    </row>
    <row r="157" spans="1:12" ht="24.75" customHeight="1" x14ac:dyDescent="0.2">
      <c r="A157" s="75" t="s">
        <v>266</v>
      </c>
      <c r="B157" s="95" t="s">
        <v>149</v>
      </c>
      <c r="C157" s="96"/>
      <c r="D157" s="96"/>
      <c r="E157" s="97"/>
      <c r="F157" s="5"/>
      <c r="G157" s="17"/>
      <c r="H157" s="5"/>
      <c r="I157" s="5"/>
      <c r="J157" s="5"/>
      <c r="K157" s="5"/>
      <c r="L157" s="5"/>
    </row>
    <row r="158" spans="1:12" ht="24.75" customHeight="1" x14ac:dyDescent="0.2">
      <c r="A158" s="10" t="s">
        <v>267</v>
      </c>
      <c r="B158" s="13" t="s">
        <v>150</v>
      </c>
      <c r="C158" s="10" t="s">
        <v>9</v>
      </c>
      <c r="D158" s="98">
        <v>19.309999999999999</v>
      </c>
      <c r="E158" s="99"/>
      <c r="F158" s="5"/>
      <c r="G158" s="17"/>
      <c r="H158" s="5"/>
      <c r="I158" s="5"/>
      <c r="J158" s="5"/>
      <c r="K158" s="5"/>
      <c r="L158" s="5"/>
    </row>
    <row r="159" spans="1:12" ht="23.25" customHeight="1" x14ac:dyDescent="0.2">
      <c r="A159" s="75" t="s">
        <v>268</v>
      </c>
      <c r="B159" s="95" t="s">
        <v>151</v>
      </c>
      <c r="C159" s="96"/>
      <c r="D159" s="96"/>
      <c r="E159" s="97"/>
      <c r="F159" s="5"/>
      <c r="G159" s="17"/>
      <c r="H159" s="5"/>
      <c r="I159" s="5"/>
      <c r="J159" s="5"/>
      <c r="K159" s="5"/>
      <c r="L159" s="5"/>
    </row>
    <row r="160" spans="1:12" ht="24.75" customHeight="1" x14ac:dyDescent="0.2">
      <c r="A160" s="10" t="s">
        <v>269</v>
      </c>
      <c r="B160" s="13" t="s">
        <v>150</v>
      </c>
      <c r="C160" s="10" t="s">
        <v>9</v>
      </c>
      <c r="D160" s="98">
        <v>19.309999999999999</v>
      </c>
      <c r="E160" s="99"/>
      <c r="F160" s="5"/>
      <c r="G160" s="17"/>
      <c r="H160" s="5"/>
      <c r="I160" s="5"/>
      <c r="J160" s="5"/>
      <c r="K160" s="5"/>
      <c r="L160" s="5"/>
    </row>
    <row r="161" spans="1:12" ht="12.95" customHeight="1" x14ac:dyDescent="0.2">
      <c r="A161" s="100" t="s">
        <v>128</v>
      </c>
      <c r="B161" s="100"/>
      <c r="C161" s="100"/>
      <c r="D161" s="100"/>
      <c r="E161" s="100"/>
      <c r="F161" s="5"/>
      <c r="G161" s="17"/>
      <c r="H161" s="5"/>
      <c r="I161" s="5"/>
      <c r="J161" s="5"/>
      <c r="K161" s="5"/>
      <c r="L161" s="5"/>
    </row>
    <row r="162" spans="1:12" ht="12" customHeight="1" x14ac:dyDescent="0.2">
      <c r="A162" s="31">
        <v>1</v>
      </c>
      <c r="B162" s="88" t="s">
        <v>129</v>
      </c>
      <c r="C162" s="88"/>
      <c r="D162" s="88"/>
      <c r="E162" s="88"/>
      <c r="F162" s="5"/>
      <c r="G162" s="17"/>
      <c r="H162" s="5"/>
      <c r="I162" s="5"/>
      <c r="J162" s="5"/>
      <c r="K162" s="5"/>
      <c r="L162" s="5"/>
    </row>
    <row r="163" spans="1:12" ht="12" customHeight="1" x14ac:dyDescent="0.2">
      <c r="A163" s="31" t="s">
        <v>4</v>
      </c>
      <c r="B163" s="88" t="s">
        <v>130</v>
      </c>
      <c r="C163" s="88"/>
      <c r="D163" s="88"/>
      <c r="E163" s="88"/>
      <c r="F163" s="5"/>
      <c r="G163" s="17"/>
      <c r="H163" s="5"/>
      <c r="I163" s="5"/>
      <c r="J163" s="5"/>
      <c r="K163" s="5"/>
      <c r="L163" s="5"/>
    </row>
    <row r="164" spans="1:12" ht="12" customHeight="1" x14ac:dyDescent="0.2">
      <c r="A164" s="31" t="s">
        <v>8</v>
      </c>
      <c r="B164" s="88" t="s">
        <v>131</v>
      </c>
      <c r="C164" s="88"/>
      <c r="D164" s="88"/>
      <c r="E164" s="88"/>
      <c r="F164" s="5"/>
      <c r="G164" s="17"/>
      <c r="H164" s="5"/>
      <c r="I164" s="5"/>
      <c r="J164" s="5"/>
      <c r="K164" s="5"/>
      <c r="L164" s="5"/>
    </row>
    <row r="165" spans="1:12" ht="12" customHeight="1" x14ac:dyDescent="0.2">
      <c r="A165" s="10" t="s">
        <v>16</v>
      </c>
      <c r="B165" s="74" t="s">
        <v>132</v>
      </c>
      <c r="C165" s="10" t="s">
        <v>9</v>
      </c>
      <c r="D165" s="91">
        <v>6.88</v>
      </c>
      <c r="E165" s="91"/>
      <c r="F165" s="5"/>
      <c r="G165" s="17"/>
      <c r="H165" s="5"/>
      <c r="I165" s="5"/>
      <c r="J165" s="5"/>
      <c r="K165" s="5"/>
      <c r="L165" s="5"/>
    </row>
    <row r="166" spans="1:12" ht="12.95" customHeight="1" x14ac:dyDescent="0.2">
      <c r="A166" s="100" t="s">
        <v>100</v>
      </c>
      <c r="B166" s="100"/>
      <c r="C166" s="100"/>
      <c r="D166" s="100"/>
      <c r="E166" s="100"/>
      <c r="F166" s="5"/>
      <c r="G166" s="17"/>
      <c r="H166" s="5"/>
      <c r="I166" s="5"/>
      <c r="J166" s="5"/>
      <c r="K166" s="5"/>
      <c r="L166" s="5"/>
    </row>
    <row r="167" spans="1:12" ht="12" customHeight="1" x14ac:dyDescent="0.2">
      <c r="A167" s="31" t="s">
        <v>1</v>
      </c>
      <c r="B167" s="88" t="s">
        <v>101</v>
      </c>
      <c r="C167" s="88"/>
      <c r="D167" s="88"/>
      <c r="E167" s="88"/>
      <c r="F167" s="5"/>
      <c r="G167" s="17"/>
      <c r="H167" s="5"/>
      <c r="I167" s="5"/>
      <c r="J167" s="5"/>
      <c r="K167" s="5"/>
      <c r="L167" s="5"/>
    </row>
    <row r="168" spans="1:12" ht="12" customHeight="1" x14ac:dyDescent="0.2">
      <c r="A168" s="10" t="s">
        <v>4</v>
      </c>
      <c r="B168" s="13" t="s">
        <v>242</v>
      </c>
      <c r="C168" s="10" t="s">
        <v>102</v>
      </c>
      <c r="D168" s="83">
        <v>13.12</v>
      </c>
      <c r="E168" s="83"/>
      <c r="F168" s="5"/>
      <c r="G168" s="18"/>
      <c r="H168" s="19"/>
      <c r="I168" s="5"/>
      <c r="J168" s="5"/>
      <c r="K168" s="5"/>
      <c r="L168" s="5"/>
    </row>
    <row r="169" spans="1:12" ht="12" customHeight="1" x14ac:dyDescent="0.2">
      <c r="A169" s="10" t="s">
        <v>5</v>
      </c>
      <c r="B169" s="13" t="s">
        <v>123</v>
      </c>
      <c r="C169" s="10" t="s">
        <v>102</v>
      </c>
      <c r="D169" s="83">
        <v>9.77</v>
      </c>
      <c r="E169" s="83"/>
      <c r="F169" s="5"/>
      <c r="G169" s="20"/>
      <c r="H169" s="19"/>
      <c r="I169" s="5"/>
      <c r="J169" s="5"/>
      <c r="K169" s="5"/>
      <c r="L169" s="5"/>
    </row>
    <row r="170" spans="1:12" ht="12" customHeight="1" x14ac:dyDescent="0.2">
      <c r="A170" s="10" t="s">
        <v>6</v>
      </c>
      <c r="B170" s="13" t="s">
        <v>122</v>
      </c>
      <c r="C170" s="10" t="s">
        <v>102</v>
      </c>
      <c r="D170" s="83">
        <v>2.19</v>
      </c>
      <c r="E170" s="83"/>
      <c r="F170" s="5"/>
      <c r="G170" s="20"/>
      <c r="H170" s="19"/>
      <c r="I170" s="5"/>
      <c r="J170" s="5"/>
      <c r="K170" s="5"/>
      <c r="L170" s="5"/>
    </row>
    <row r="171" spans="1:12" ht="12" customHeight="1" x14ac:dyDescent="0.2">
      <c r="A171" s="10" t="s">
        <v>7</v>
      </c>
      <c r="B171" s="13" t="s">
        <v>103</v>
      </c>
      <c r="C171" s="10" t="s">
        <v>102</v>
      </c>
      <c r="D171" s="83">
        <v>2.2400000000000002</v>
      </c>
      <c r="E171" s="83"/>
      <c r="F171" s="5"/>
      <c r="G171" s="20"/>
      <c r="H171" s="19"/>
      <c r="I171" s="5"/>
      <c r="J171" s="5"/>
      <c r="K171" s="5"/>
      <c r="L171" s="5"/>
    </row>
    <row r="172" spans="1:12" ht="12" customHeight="1" x14ac:dyDescent="0.2">
      <c r="A172" s="10" t="s">
        <v>86</v>
      </c>
      <c r="B172" s="13" t="s">
        <v>104</v>
      </c>
      <c r="C172" s="10" t="s">
        <v>102</v>
      </c>
      <c r="D172" s="83">
        <v>10.39</v>
      </c>
      <c r="E172" s="83"/>
      <c r="F172" s="5"/>
      <c r="G172" s="20"/>
      <c r="H172" s="19"/>
      <c r="I172" s="5"/>
      <c r="J172" s="5"/>
      <c r="K172" s="5"/>
      <c r="L172" s="5"/>
    </row>
    <row r="173" spans="1:12" ht="12" customHeight="1" x14ac:dyDescent="0.2">
      <c r="A173" s="10" t="s">
        <v>107</v>
      </c>
      <c r="B173" s="13" t="s">
        <v>105</v>
      </c>
      <c r="C173" s="10" t="s">
        <v>102</v>
      </c>
      <c r="D173" s="83">
        <v>18.829999999999998</v>
      </c>
      <c r="E173" s="83"/>
      <c r="F173" s="5"/>
      <c r="G173" s="20"/>
      <c r="H173" s="19"/>
      <c r="I173" s="5"/>
      <c r="J173" s="5"/>
      <c r="K173" s="5"/>
      <c r="L173" s="5"/>
    </row>
    <row r="174" spans="1:12" ht="12" customHeight="1" x14ac:dyDescent="0.2">
      <c r="A174" s="10" t="s">
        <v>109</v>
      </c>
      <c r="B174" s="13" t="s">
        <v>106</v>
      </c>
      <c r="C174" s="10" t="s">
        <v>102</v>
      </c>
      <c r="D174" s="83">
        <v>3.16</v>
      </c>
      <c r="E174" s="83"/>
      <c r="F174" s="5"/>
      <c r="G174" s="20"/>
      <c r="H174" s="19"/>
      <c r="I174" s="5"/>
      <c r="J174" s="5"/>
      <c r="K174" s="5"/>
      <c r="L174" s="5"/>
    </row>
    <row r="175" spans="1:12" ht="12" customHeight="1" x14ac:dyDescent="0.2">
      <c r="A175" s="10" t="s">
        <v>113</v>
      </c>
      <c r="B175" s="13" t="s">
        <v>108</v>
      </c>
      <c r="C175" s="10" t="s">
        <v>102</v>
      </c>
      <c r="D175" s="83">
        <v>15.13</v>
      </c>
      <c r="E175" s="83"/>
      <c r="F175" s="5"/>
      <c r="G175" s="20"/>
      <c r="H175" s="19"/>
      <c r="I175" s="5"/>
      <c r="J175" s="5"/>
      <c r="K175" s="5"/>
      <c r="L175" s="5"/>
    </row>
    <row r="176" spans="1:12" ht="12" customHeight="1" x14ac:dyDescent="0.2">
      <c r="A176" s="10" t="s">
        <v>117</v>
      </c>
      <c r="B176" s="13" t="s">
        <v>110</v>
      </c>
      <c r="C176" s="10" t="s">
        <v>102</v>
      </c>
      <c r="D176" s="83">
        <v>17.93</v>
      </c>
      <c r="E176" s="83"/>
      <c r="F176" s="5"/>
      <c r="G176" s="20"/>
      <c r="H176" s="19"/>
      <c r="I176" s="5"/>
      <c r="J176" s="5"/>
      <c r="K176" s="5"/>
      <c r="L176" s="5"/>
    </row>
    <row r="177" spans="1:12" ht="12" customHeight="1" x14ac:dyDescent="0.2">
      <c r="A177" s="10" t="s">
        <v>120</v>
      </c>
      <c r="B177" s="13" t="s">
        <v>111</v>
      </c>
      <c r="C177" s="10" t="s">
        <v>112</v>
      </c>
      <c r="D177" s="83">
        <v>26.69</v>
      </c>
      <c r="E177" s="83"/>
      <c r="F177" s="5"/>
      <c r="G177" s="17"/>
      <c r="H177" s="5"/>
      <c r="I177" s="5"/>
      <c r="J177" s="5"/>
      <c r="K177" s="5"/>
      <c r="L177" s="5"/>
    </row>
    <row r="178" spans="1:12" ht="12" customHeight="1" x14ac:dyDescent="0.2">
      <c r="A178" s="10" t="s">
        <v>121</v>
      </c>
      <c r="B178" s="13" t="s">
        <v>114</v>
      </c>
      <c r="C178" s="10" t="s">
        <v>112</v>
      </c>
      <c r="D178" s="83">
        <v>4.2699999999999996</v>
      </c>
      <c r="E178" s="83"/>
      <c r="F178" s="5"/>
      <c r="G178" s="17"/>
      <c r="H178" s="5"/>
      <c r="I178" s="5"/>
      <c r="J178" s="5"/>
      <c r="K178" s="5"/>
      <c r="L178" s="5"/>
    </row>
    <row r="179" spans="1:12" ht="12" customHeight="1" x14ac:dyDescent="0.2">
      <c r="A179" s="31" t="s">
        <v>115</v>
      </c>
      <c r="B179" s="95" t="s">
        <v>116</v>
      </c>
      <c r="C179" s="96"/>
      <c r="D179" s="96"/>
      <c r="E179" s="97"/>
      <c r="F179" s="5"/>
      <c r="G179" s="17"/>
      <c r="H179" s="5"/>
      <c r="I179" s="5"/>
      <c r="J179" s="5"/>
      <c r="K179" s="5"/>
      <c r="L179" s="5"/>
    </row>
    <row r="180" spans="1:12" ht="12" customHeight="1" x14ac:dyDescent="0.2">
      <c r="A180" s="10" t="s">
        <v>2</v>
      </c>
      <c r="B180" s="13" t="s">
        <v>132</v>
      </c>
      <c r="C180" s="10" t="s">
        <v>9</v>
      </c>
      <c r="D180" s="89">
        <f>D165</f>
        <v>6.88</v>
      </c>
      <c r="E180" s="90"/>
      <c r="F180" s="5"/>
      <c r="G180" s="17"/>
      <c r="H180" s="5"/>
      <c r="I180" s="5"/>
      <c r="J180" s="5"/>
      <c r="K180" s="5"/>
      <c r="L180" s="5"/>
    </row>
    <row r="181" spans="1:12" ht="12" customHeight="1" x14ac:dyDescent="0.2">
      <c r="A181" s="31">
        <v>3</v>
      </c>
      <c r="B181" s="92" t="s">
        <v>239</v>
      </c>
      <c r="C181" s="93"/>
      <c r="D181" s="93"/>
      <c r="E181" s="94"/>
      <c r="F181" s="5"/>
      <c r="G181" s="17"/>
      <c r="H181" s="5"/>
      <c r="I181" s="5"/>
      <c r="J181" s="5"/>
      <c r="K181" s="5"/>
      <c r="L181" s="5"/>
    </row>
    <row r="182" spans="1:12" ht="12" customHeight="1" x14ac:dyDescent="0.2">
      <c r="A182" s="10" t="s">
        <v>38</v>
      </c>
      <c r="B182" s="13" t="s">
        <v>240</v>
      </c>
      <c r="C182" s="10" t="s">
        <v>9</v>
      </c>
      <c r="D182" s="98">
        <f>D59</f>
        <v>11.02</v>
      </c>
      <c r="E182" s="99"/>
      <c r="F182" s="5"/>
      <c r="G182" s="17">
        <f>D168+D169+D170+D171+D172+D174+D175+D176+D177+D178+D180+D182+D183</f>
        <v>131.48999999999998</v>
      </c>
      <c r="H182" s="17"/>
      <c r="I182" s="17"/>
      <c r="J182" s="5"/>
      <c r="K182" s="5"/>
      <c r="L182" s="5"/>
    </row>
    <row r="183" spans="1:12" ht="12" customHeight="1" x14ac:dyDescent="0.2">
      <c r="A183" s="10" t="s">
        <v>40</v>
      </c>
      <c r="B183" s="13" t="s">
        <v>241</v>
      </c>
      <c r="C183" s="10" t="s">
        <v>9</v>
      </c>
      <c r="D183" s="98">
        <f>D76</f>
        <v>8.7000000000000011</v>
      </c>
      <c r="E183" s="99"/>
      <c r="F183" s="5"/>
      <c r="G183" s="17">
        <f>D168+D169+D170+D171+D172+D173+D174+D175+D176+D177+D178+D180+D182+D183</f>
        <v>150.32</v>
      </c>
      <c r="H183" s="5"/>
      <c r="I183" s="17"/>
      <c r="J183" s="5"/>
      <c r="K183" s="5"/>
      <c r="L183" s="5"/>
    </row>
    <row r="184" spans="1:12" ht="12.95" customHeight="1" x14ac:dyDescent="0.2">
      <c r="A184" s="84" t="s">
        <v>118</v>
      </c>
      <c r="B184" s="84"/>
      <c r="C184" s="84"/>
      <c r="D184" s="84"/>
      <c r="E184" s="84"/>
      <c r="F184" s="5"/>
      <c r="G184" s="17">
        <f>G183-G182</f>
        <v>18.830000000000013</v>
      </c>
      <c r="H184" s="5"/>
      <c r="I184" s="5"/>
      <c r="J184" s="5"/>
      <c r="K184" s="5"/>
      <c r="L184" s="5"/>
    </row>
    <row r="185" spans="1:12" ht="24.75" customHeight="1" x14ac:dyDescent="0.2">
      <c r="A185" s="76" t="s">
        <v>115</v>
      </c>
      <c r="B185" s="85" t="s">
        <v>249</v>
      </c>
      <c r="C185" s="86"/>
      <c r="D185" s="86"/>
      <c r="E185" s="87"/>
      <c r="F185" s="5"/>
      <c r="G185" s="17"/>
      <c r="H185" s="5"/>
      <c r="I185" s="5"/>
      <c r="J185" s="5"/>
      <c r="K185" s="5"/>
      <c r="L185" s="5"/>
    </row>
    <row r="186" spans="1:12" ht="25.5" customHeight="1" x14ac:dyDescent="0.2">
      <c r="A186" s="21" t="s">
        <v>2</v>
      </c>
      <c r="B186" s="80" t="s">
        <v>250</v>
      </c>
      <c r="C186" s="21" t="s">
        <v>119</v>
      </c>
      <c r="D186" s="83">
        <v>48.91</v>
      </c>
      <c r="E186" s="83"/>
      <c r="F186" s="5"/>
      <c r="G186" s="17"/>
      <c r="H186" s="5"/>
      <c r="I186" s="5"/>
      <c r="J186" s="5"/>
      <c r="K186" s="5"/>
      <c r="L186" s="5"/>
    </row>
    <row r="187" spans="1:12" ht="4.5" customHeight="1" x14ac:dyDescent="0.2">
      <c r="F187" s="5"/>
      <c r="G187" s="17"/>
      <c r="H187" s="5"/>
      <c r="I187" s="5"/>
      <c r="J187" s="5"/>
      <c r="K187" s="5"/>
      <c r="L187" s="5"/>
    </row>
    <row r="188" spans="1:12" ht="25.5" customHeight="1" x14ac:dyDescent="0.2">
      <c r="A188" s="82" t="s">
        <v>18</v>
      </c>
      <c r="B188" s="82"/>
      <c r="C188" s="82"/>
      <c r="D188" s="82"/>
      <c r="E188" s="82"/>
      <c r="F188" s="5"/>
      <c r="G188" s="5"/>
      <c r="H188" s="5"/>
      <c r="I188" s="5"/>
      <c r="J188" s="5"/>
      <c r="K188" s="5"/>
      <c r="L188" s="5"/>
    </row>
    <row r="189" spans="1:12" ht="18" customHeight="1" x14ac:dyDescent="0.2">
      <c r="A189" s="16"/>
      <c r="B189" s="16"/>
      <c r="C189" s="16"/>
      <c r="D189" s="16"/>
      <c r="E189" s="16"/>
      <c r="F189" s="5"/>
      <c r="G189" s="5"/>
      <c r="H189" s="5"/>
      <c r="I189" s="5"/>
      <c r="J189" s="5"/>
      <c r="K189" s="5"/>
      <c r="L189" s="5"/>
    </row>
    <row r="190" spans="1:12" ht="14.25" customHeight="1" x14ac:dyDescent="0.25">
      <c r="A190" s="26" t="s">
        <v>135</v>
      </c>
      <c r="B190" s="26"/>
      <c r="C190" s="26"/>
      <c r="D190" s="81" t="s">
        <v>136</v>
      </c>
      <c r="E190" s="81"/>
      <c r="F190" s="5"/>
      <c r="G190" s="5"/>
      <c r="H190" s="5"/>
      <c r="I190" s="5"/>
      <c r="J190" s="5"/>
      <c r="K190" s="5"/>
      <c r="L190" s="5"/>
    </row>
    <row r="191" spans="1:12" ht="20.25" customHeight="1" x14ac:dyDescent="0.25">
      <c r="A191" s="26"/>
      <c r="B191" s="26"/>
      <c r="C191" s="26"/>
      <c r="D191" s="81"/>
      <c r="E191" s="81"/>
    </row>
    <row r="192" spans="1:12" s="1" customFormat="1" ht="12.95" customHeight="1" x14ac:dyDescent="0.25">
      <c r="A192" s="26" t="s">
        <v>54</v>
      </c>
      <c r="B192" s="26"/>
      <c r="C192" s="26"/>
      <c r="D192" s="81" t="s">
        <v>134</v>
      </c>
      <c r="E192" s="81"/>
    </row>
  </sheetData>
  <mergeCells count="138">
    <mergeCell ref="A16:E16"/>
    <mergeCell ref="C6:E6"/>
    <mergeCell ref="A10:E10"/>
    <mergeCell ref="A11:E11"/>
    <mergeCell ref="A12:E12"/>
    <mergeCell ref="C7:E7"/>
    <mergeCell ref="C8:E8"/>
    <mergeCell ref="D14:E14"/>
    <mergeCell ref="D31:E31"/>
    <mergeCell ref="B25:E25"/>
    <mergeCell ref="D15:E15"/>
    <mergeCell ref="D17:E17"/>
    <mergeCell ref="A18:E18"/>
    <mergeCell ref="D28:E28"/>
    <mergeCell ref="A29:E29"/>
    <mergeCell ref="B19:C19"/>
    <mergeCell ref="D27:E27"/>
    <mergeCell ref="B24:E24"/>
    <mergeCell ref="D19:E19"/>
    <mergeCell ref="D26:E26"/>
    <mergeCell ref="B20:C20"/>
    <mergeCell ref="B22:E22"/>
    <mergeCell ref="B23:E23"/>
    <mergeCell ref="D20:E20"/>
    <mergeCell ref="A21:E21"/>
    <mergeCell ref="B30:E30"/>
    <mergeCell ref="B79:E79"/>
    <mergeCell ref="B67:E67"/>
    <mergeCell ref="D33:E33"/>
    <mergeCell ref="D34:E34"/>
    <mergeCell ref="B54:E54"/>
    <mergeCell ref="D32:E32"/>
    <mergeCell ref="D37:E37"/>
    <mergeCell ref="A61:E61"/>
    <mergeCell ref="B62:E62"/>
    <mergeCell ref="D35:E35"/>
    <mergeCell ref="D36:E36"/>
    <mergeCell ref="D39:E39"/>
    <mergeCell ref="B78:E78"/>
    <mergeCell ref="B47:E47"/>
    <mergeCell ref="B70:E70"/>
    <mergeCell ref="B72:E72"/>
    <mergeCell ref="B66:E66"/>
    <mergeCell ref="B57:E57"/>
    <mergeCell ref="B100:E100"/>
    <mergeCell ref="D148:E148"/>
    <mergeCell ref="B145:E145"/>
    <mergeCell ref="D141:E141"/>
    <mergeCell ref="D81:E81"/>
    <mergeCell ref="D82:E82"/>
    <mergeCell ref="B134:E134"/>
    <mergeCell ref="B103:E103"/>
    <mergeCell ref="A129:E129"/>
    <mergeCell ref="B130:E130"/>
    <mergeCell ref="D89:E89"/>
    <mergeCell ref="D85:E85"/>
    <mergeCell ref="D84:E84"/>
    <mergeCell ref="D38:E38"/>
    <mergeCell ref="D88:E88"/>
    <mergeCell ref="D87:E87"/>
    <mergeCell ref="A86:E86"/>
    <mergeCell ref="B63:E63"/>
    <mergeCell ref="B92:E92"/>
    <mergeCell ref="B93:E93"/>
    <mergeCell ref="A90:E90"/>
    <mergeCell ref="B43:E43"/>
    <mergeCell ref="B83:E83"/>
    <mergeCell ref="A40:E40"/>
    <mergeCell ref="B49:E49"/>
    <mergeCell ref="A77:E77"/>
    <mergeCell ref="B74:E74"/>
    <mergeCell ref="B44:E44"/>
    <mergeCell ref="B50:E50"/>
    <mergeCell ref="A41:E41"/>
    <mergeCell ref="D80:E80"/>
    <mergeCell ref="D152:E152"/>
    <mergeCell ref="D150:E150"/>
    <mergeCell ref="B94:E94"/>
    <mergeCell ref="D136:E136"/>
    <mergeCell ref="A138:E138"/>
    <mergeCell ref="D147:E147"/>
    <mergeCell ref="D142:E142"/>
    <mergeCell ref="D143:E143"/>
    <mergeCell ref="B139:E139"/>
    <mergeCell ref="D144:E144"/>
    <mergeCell ref="D146:E146"/>
    <mergeCell ref="B140:E140"/>
    <mergeCell ref="D137:E137"/>
    <mergeCell ref="D149:E149"/>
    <mergeCell ref="D132:E132"/>
    <mergeCell ref="B106:E106"/>
    <mergeCell ref="D133:E133"/>
    <mergeCell ref="D135:E135"/>
    <mergeCell ref="B120:E120"/>
    <mergeCell ref="B99:E99"/>
    <mergeCell ref="A98:E98"/>
    <mergeCell ref="B114:E114"/>
    <mergeCell ref="B131:E131"/>
    <mergeCell ref="B124:E124"/>
    <mergeCell ref="B159:E159"/>
    <mergeCell ref="B156:E156"/>
    <mergeCell ref="B157:E157"/>
    <mergeCell ref="D158:E158"/>
    <mergeCell ref="D151:E151"/>
    <mergeCell ref="D155:E155"/>
    <mergeCell ref="D154:E154"/>
    <mergeCell ref="D183:E183"/>
    <mergeCell ref="D171:E171"/>
    <mergeCell ref="D172:E172"/>
    <mergeCell ref="B179:E179"/>
    <mergeCell ref="D178:E178"/>
    <mergeCell ref="D176:E176"/>
    <mergeCell ref="D182:E182"/>
    <mergeCell ref="D175:E175"/>
    <mergeCell ref="B167:E167"/>
    <mergeCell ref="D169:E169"/>
    <mergeCell ref="D170:E170"/>
    <mergeCell ref="A166:E166"/>
    <mergeCell ref="B153:E153"/>
    <mergeCell ref="B162:E162"/>
    <mergeCell ref="B163:E163"/>
    <mergeCell ref="A161:E161"/>
    <mergeCell ref="D160:E160"/>
    <mergeCell ref="D192:E192"/>
    <mergeCell ref="A188:E188"/>
    <mergeCell ref="D186:E186"/>
    <mergeCell ref="D191:E191"/>
    <mergeCell ref="D190:E190"/>
    <mergeCell ref="A184:E184"/>
    <mergeCell ref="B185:E185"/>
    <mergeCell ref="B164:E164"/>
    <mergeCell ref="D177:E177"/>
    <mergeCell ref="D180:E180"/>
    <mergeCell ref="D168:E168"/>
    <mergeCell ref="D165:E165"/>
    <mergeCell ref="B181:E181"/>
    <mergeCell ref="D173:E173"/>
    <mergeCell ref="D174:E174"/>
  </mergeCells>
  <phoneticPr fontId="0" type="noConversion"/>
  <pageMargins left="0.98425196850393704" right="0.19685039370078741" top="0.78740157480314965" bottom="0.39370078740157483" header="0.51181102362204722" footer="0.51181102362204722"/>
  <pageSetup paperSize="9" orientation="portrait" verticalDpi="300" r:id="rId1"/>
  <headerFooter alignWithMargins="0"/>
  <rowBreaks count="3" manualBreakCount="3">
    <brk id="48" max="4" man="1"/>
    <brk id="105" max="4" man="1"/>
    <brk id="158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тарифы</vt:lpstr>
      <vt:lpstr>тарифы!Область_печати</vt:lpstr>
    </vt:vector>
  </TitlesOfParts>
  <Company>MoBIL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cp:lastPrinted>2025-03-27T06:48:50Z</cp:lastPrinted>
  <dcterms:created xsi:type="dcterms:W3CDTF">2013-11-01T09:34:05Z</dcterms:created>
  <dcterms:modified xsi:type="dcterms:W3CDTF">2025-03-27T06:50:53Z</dcterms:modified>
</cp:coreProperties>
</file>